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8" windowWidth="13980" windowHeight="8580"/>
  </bookViews>
  <sheets>
    <sheet name="Detail" sheetId="1" r:id="rId1"/>
    <sheet name="Abschluss" sheetId="2" r:id="rId2"/>
  </sheets>
  <definedNames>
    <definedName name="_xlnm.Print_Area" localSheetId="0">Detail!$A:$P</definedName>
    <definedName name="_xlnm.Print_Titles" localSheetId="0">Detail!$1:$2</definedName>
  </definedNames>
  <calcPr calcId="145621"/>
</workbook>
</file>

<file path=xl/calcChain.xml><?xml version="1.0" encoding="utf-8"?>
<calcChain xmlns="http://schemas.openxmlformats.org/spreadsheetml/2006/main">
  <c r="A1" i="2" l="1"/>
  <c r="B4" i="2"/>
  <c r="A10" i="2"/>
  <c r="D10" i="2"/>
  <c r="A11" i="2"/>
  <c r="D11" i="2"/>
  <c r="A12" i="2"/>
  <c r="D12" i="2"/>
  <c r="A13" i="2"/>
  <c r="D13" i="2"/>
  <c r="A14" i="2"/>
  <c r="D14" i="2"/>
  <c r="A15" i="2"/>
  <c r="D15" i="2"/>
  <c r="A16" i="2"/>
  <c r="D16" i="2"/>
  <c r="A17" i="2"/>
  <c r="D17" i="2"/>
  <c r="A18" i="2"/>
  <c r="D18" i="2"/>
  <c r="A19" i="2"/>
  <c r="D19" i="2"/>
  <c r="A20" i="2"/>
  <c r="D20" i="2"/>
  <c r="A21" i="2"/>
  <c r="D21" i="2"/>
  <c r="A22" i="2"/>
  <c r="D22" i="2"/>
  <c r="A23" i="2"/>
  <c r="D23" i="2"/>
  <c r="A24" i="2"/>
  <c r="D24" i="2"/>
  <c r="A25" i="2"/>
  <c r="D25" i="2"/>
  <c r="A26" i="2"/>
  <c r="D26" i="2"/>
  <c r="A27" i="2"/>
  <c r="D27" i="2"/>
  <c r="A28" i="2"/>
  <c r="D28" i="2"/>
  <c r="A29" i="2"/>
  <c r="D29" i="2"/>
  <c r="A30" i="2"/>
  <c r="D30" i="2"/>
  <c r="A31" i="2"/>
  <c r="D31" i="2"/>
  <c r="A32" i="2"/>
  <c r="D32" i="2"/>
  <c r="A33" i="2"/>
  <c r="D33" i="2"/>
  <c r="A34" i="2"/>
  <c r="D34" i="2"/>
  <c r="A35" i="2"/>
  <c r="D35" i="2"/>
  <c r="A36" i="2"/>
  <c r="D36" i="2"/>
  <c r="A37" i="2"/>
  <c r="D37" i="2"/>
  <c r="A38" i="2"/>
  <c r="D38" i="2"/>
  <c r="A39" i="2"/>
  <c r="D39" i="2"/>
  <c r="A40" i="2"/>
  <c r="D40" i="2"/>
  <c r="A41" i="2"/>
  <c r="D41" i="2"/>
  <c r="A42" i="2"/>
  <c r="D42" i="2"/>
  <c r="A43" i="2"/>
  <c r="D43" i="2"/>
  <c r="A44" i="2"/>
  <c r="D44" i="2"/>
  <c r="A45" i="2"/>
  <c r="D45" i="2"/>
  <c r="A46" i="2"/>
  <c r="D46" i="2"/>
  <c r="A47" i="2"/>
  <c r="D47" i="2"/>
  <c r="A48" i="2"/>
  <c r="D48" i="2"/>
  <c r="A49" i="2"/>
  <c r="D49" i="2"/>
  <c r="A50" i="2"/>
  <c r="D50" i="2"/>
  <c r="A51" i="2"/>
  <c r="D51" i="2"/>
  <c r="A52" i="2"/>
  <c r="D52" i="2"/>
  <c r="A53" i="2"/>
  <c r="D53" i="2"/>
  <c r="A54" i="2"/>
  <c r="D54" i="2"/>
  <c r="A59" i="2"/>
  <c r="E9" i="1"/>
  <c r="F9" i="1" s="1"/>
  <c r="T1" i="1"/>
  <c r="D10" i="1"/>
  <c r="E10" i="1"/>
  <c r="T2" i="1"/>
  <c r="D11" i="1"/>
  <c r="E11" i="1"/>
  <c r="L11" i="1" s="1"/>
  <c r="N11" i="1" s="1"/>
  <c r="C12" i="2" s="1"/>
  <c r="F11" i="1"/>
  <c r="H11" i="1"/>
  <c r="T3" i="1"/>
  <c r="D12" i="1"/>
  <c r="E12" i="1"/>
  <c r="H12" i="1"/>
  <c r="T4" i="1"/>
  <c r="D13" i="1"/>
  <c r="E13" i="1"/>
  <c r="F13" i="1"/>
  <c r="H13" i="1"/>
  <c r="L13" i="1"/>
  <c r="T5" i="1"/>
  <c r="D14" i="1"/>
  <c r="E14" i="1"/>
  <c r="T6" i="1"/>
  <c r="D15" i="1"/>
  <c r="E15" i="1"/>
  <c r="L15" i="1" s="1"/>
  <c r="N15" i="1" s="1"/>
  <c r="C16" i="2" s="1"/>
  <c r="F15" i="1"/>
  <c r="H15" i="1"/>
  <c r="D16" i="1"/>
  <c r="E16" i="1"/>
  <c r="F16" i="1" s="1"/>
  <c r="L16" i="1"/>
  <c r="N16" i="1" s="1"/>
  <c r="C17" i="2" s="1"/>
  <c r="D17" i="1"/>
  <c r="E17" i="1"/>
  <c r="L17" i="1" s="1"/>
  <c r="N17" i="1" s="1"/>
  <c r="C18" i="2" s="1"/>
  <c r="F17" i="1"/>
  <c r="H17" i="1"/>
  <c r="D18" i="1"/>
  <c r="E18" i="1"/>
  <c r="F18" i="1" s="1"/>
  <c r="L18" i="1"/>
  <c r="N18" i="1" s="1"/>
  <c r="C19" i="2" s="1"/>
  <c r="D19" i="1"/>
  <c r="E19" i="1"/>
  <c r="D20" i="1"/>
  <c r="E20" i="1"/>
  <c r="F20" i="1" s="1"/>
  <c r="D21" i="1"/>
  <c r="E21" i="1"/>
  <c r="L21" i="1" s="1"/>
  <c r="N21" i="1" s="1"/>
  <c r="C22" i="2" s="1"/>
  <c r="F21" i="1"/>
  <c r="D22" i="1"/>
  <c r="E22" i="1"/>
  <c r="F22" i="1" s="1"/>
  <c r="D23" i="1"/>
  <c r="E23" i="1"/>
  <c r="L23" i="1" s="1"/>
  <c r="N23" i="1" s="1"/>
  <c r="C24" i="2" s="1"/>
  <c r="F23" i="1"/>
  <c r="H23" i="1"/>
  <c r="D24" i="1"/>
  <c r="E24" i="1"/>
  <c r="F24" i="1" s="1"/>
  <c r="D25" i="1"/>
  <c r="E25" i="1"/>
  <c r="L25" i="1" s="1"/>
  <c r="N25" i="1" s="1"/>
  <c r="C26" i="2" s="1"/>
  <c r="F25" i="1"/>
  <c r="H25" i="1"/>
  <c r="D26" i="1"/>
  <c r="E26" i="1"/>
  <c r="F26" i="1" s="1"/>
  <c r="L26" i="1"/>
  <c r="N26" i="1" s="1"/>
  <c r="C27" i="2" s="1"/>
  <c r="D27" i="1"/>
  <c r="E27" i="1"/>
  <c r="L27" i="1" s="1"/>
  <c r="N27" i="1" s="1"/>
  <c r="C28" i="2" s="1"/>
  <c r="D28" i="1"/>
  <c r="E28" i="1"/>
  <c r="F28" i="1" s="1"/>
  <c r="D29" i="1"/>
  <c r="E29" i="1"/>
  <c r="L29" i="1" s="1"/>
  <c r="N29" i="1" s="1"/>
  <c r="C30" i="2" s="1"/>
  <c r="D30" i="1"/>
  <c r="E30" i="1"/>
  <c r="F30" i="1" s="1"/>
  <c r="L30" i="1"/>
  <c r="N30" i="1" s="1"/>
  <c r="C31" i="2" s="1"/>
  <c r="D31" i="1"/>
  <c r="E31" i="1"/>
  <c r="L31" i="1" s="1"/>
  <c r="N31" i="1" s="1"/>
  <c r="C32" i="2" s="1"/>
  <c r="H31" i="1"/>
  <c r="D32" i="1"/>
  <c r="E32" i="1"/>
  <c r="F32" i="1" s="1"/>
  <c r="D33" i="1"/>
  <c r="E33" i="1"/>
  <c r="L33" i="1" s="1"/>
  <c r="N33" i="1" s="1"/>
  <c r="C34" i="2" s="1"/>
  <c r="D34" i="1"/>
  <c r="E34" i="1"/>
  <c r="F34" i="1" s="1"/>
  <c r="D35" i="1"/>
  <c r="E35" i="1"/>
  <c r="L35" i="1" s="1"/>
  <c r="N35" i="1" s="1"/>
  <c r="C36" i="2" s="1"/>
  <c r="D36" i="1"/>
  <c r="E36" i="1"/>
  <c r="F36" i="1" s="1"/>
  <c r="D37" i="1"/>
  <c r="E37" i="1"/>
  <c r="L37" i="1" s="1"/>
  <c r="N37" i="1" s="1"/>
  <c r="C38" i="2" s="1"/>
  <c r="F37" i="1"/>
  <c r="D38" i="1"/>
  <c r="E38" i="1"/>
  <c r="F38" i="1" s="1"/>
  <c r="D39" i="1"/>
  <c r="E39" i="1"/>
  <c r="F39" i="1" s="1"/>
  <c r="D40" i="1"/>
  <c r="E40" i="1"/>
  <c r="F40" i="1" s="1"/>
  <c r="D41" i="1"/>
  <c r="E41" i="1"/>
  <c r="F41" i="1" s="1"/>
  <c r="H41" i="1"/>
  <c r="D42" i="1"/>
  <c r="E42" i="1"/>
  <c r="F42" i="1" s="1"/>
  <c r="D43" i="1"/>
  <c r="E43" i="1"/>
  <c r="F43" i="1" s="1"/>
  <c r="D44" i="1"/>
  <c r="E44" i="1"/>
  <c r="F44" i="1" s="1"/>
  <c r="D45" i="1"/>
  <c r="E45" i="1"/>
  <c r="F45" i="1" s="1"/>
  <c r="D46" i="1"/>
  <c r="E46" i="1"/>
  <c r="F46" i="1" s="1"/>
  <c r="D47" i="1"/>
  <c r="E47" i="1"/>
  <c r="F47" i="1" s="1"/>
  <c r="D48" i="1"/>
  <c r="E48" i="1"/>
  <c r="F48" i="1" s="1"/>
  <c r="H48" i="1"/>
  <c r="D49" i="1"/>
  <c r="E49" i="1"/>
  <c r="F49" i="1" s="1"/>
  <c r="D50" i="1"/>
  <c r="E50" i="1"/>
  <c r="F50" i="1" s="1"/>
  <c r="D51" i="1"/>
  <c r="E51" i="1"/>
  <c r="F51" i="1" s="1"/>
  <c r="D52" i="1"/>
  <c r="E52" i="1"/>
  <c r="F52" i="1" s="1"/>
  <c r="H52" i="1"/>
  <c r="D53" i="1"/>
  <c r="E53" i="1"/>
  <c r="F53" i="1" s="1"/>
  <c r="I54" i="1"/>
  <c r="J54" i="1"/>
  <c r="K54" i="1"/>
  <c r="C60" i="1"/>
  <c r="M57" i="1"/>
  <c r="C61" i="1"/>
  <c r="C59" i="1"/>
  <c r="C62" i="1"/>
  <c r="M59" i="1"/>
  <c r="H49" i="1" l="1"/>
  <c r="H44" i="1"/>
  <c r="L34" i="1"/>
  <c r="N34" i="1" s="1"/>
  <c r="C35" i="2" s="1"/>
  <c r="F33" i="1"/>
  <c r="F29" i="1"/>
  <c r="L22" i="1"/>
  <c r="N22" i="1" s="1"/>
  <c r="C23" i="2" s="1"/>
  <c r="H40" i="1"/>
  <c r="F31" i="1"/>
  <c r="H33" i="1"/>
  <c r="L32" i="1"/>
  <c r="N32" i="1" s="1"/>
  <c r="C33" i="2" s="1"/>
  <c r="L24" i="1"/>
  <c r="N24" i="1" s="1"/>
  <c r="C25" i="2" s="1"/>
  <c r="H35" i="1"/>
  <c r="H27" i="1"/>
  <c r="E54" i="1"/>
  <c r="D54" i="1" s="1"/>
  <c r="H53" i="1"/>
  <c r="H45" i="1"/>
  <c r="H37" i="1"/>
  <c r="L36" i="1"/>
  <c r="N36" i="1" s="1"/>
  <c r="C37" i="2" s="1"/>
  <c r="F35" i="1"/>
  <c r="H29" i="1"/>
  <c r="L28" i="1"/>
  <c r="N28" i="1" s="1"/>
  <c r="C29" i="2" s="1"/>
  <c r="F27" i="1"/>
  <c r="H21" i="1"/>
  <c r="L20" i="1"/>
  <c r="N20" i="1" s="1"/>
  <c r="C21" i="2" s="1"/>
  <c r="F19" i="1"/>
  <c r="H19" i="1" s="1"/>
  <c r="L19" i="1" s="1"/>
  <c r="H9" i="1"/>
  <c r="L9" i="1" s="1"/>
  <c r="H36" i="1"/>
  <c r="H34" i="1"/>
  <c r="H32" i="1"/>
  <c r="H30" i="1"/>
  <c r="H28" i="1"/>
  <c r="H26" i="1"/>
  <c r="H24" i="1"/>
  <c r="H22" i="1"/>
  <c r="H20" i="1"/>
  <c r="H18" i="1"/>
  <c r="H16" i="1"/>
  <c r="H50" i="1"/>
  <c r="H46" i="1"/>
  <c r="H42" i="1"/>
  <c r="H38" i="1"/>
  <c r="H51" i="1"/>
  <c r="H47" i="1"/>
  <c r="H43" i="1"/>
  <c r="H39" i="1"/>
  <c r="F14" i="1"/>
  <c r="L14" i="1"/>
  <c r="M13" i="1"/>
  <c r="R13" i="1"/>
  <c r="F10" i="1"/>
  <c r="L10" i="1"/>
  <c r="L53" i="1"/>
  <c r="L52" i="1"/>
  <c r="L51" i="1"/>
  <c r="L50" i="1"/>
  <c r="L49" i="1"/>
  <c r="L48" i="1"/>
  <c r="L47" i="1"/>
  <c r="L46" i="1"/>
  <c r="L45" i="1"/>
  <c r="L44" i="1"/>
  <c r="L43" i="1"/>
  <c r="L42" i="1"/>
  <c r="L41" i="1"/>
  <c r="L40" i="1"/>
  <c r="L39" i="1"/>
  <c r="L38" i="1"/>
  <c r="M37" i="1"/>
  <c r="R37" i="1"/>
  <c r="M36" i="1"/>
  <c r="R36" i="1"/>
  <c r="M35" i="1"/>
  <c r="R35" i="1"/>
  <c r="M34" i="1"/>
  <c r="R34" i="1"/>
  <c r="M33" i="1"/>
  <c r="R33" i="1"/>
  <c r="M32" i="1"/>
  <c r="R32" i="1"/>
  <c r="M31" i="1"/>
  <c r="R31" i="1"/>
  <c r="M30" i="1"/>
  <c r="R30" i="1"/>
  <c r="M29" i="1"/>
  <c r="R29" i="1"/>
  <c r="M28" i="1"/>
  <c r="R28" i="1"/>
  <c r="M27" i="1"/>
  <c r="R27" i="1"/>
  <c r="M26" i="1"/>
  <c r="R26" i="1"/>
  <c r="M25" i="1"/>
  <c r="R25" i="1"/>
  <c r="M24" i="1"/>
  <c r="R24" i="1"/>
  <c r="M23" i="1"/>
  <c r="R23" i="1"/>
  <c r="M22" i="1"/>
  <c r="R22" i="1"/>
  <c r="M21" i="1"/>
  <c r="R21" i="1"/>
  <c r="R20" i="1"/>
  <c r="M18" i="1"/>
  <c r="R18" i="1"/>
  <c r="M17" i="1"/>
  <c r="R17" i="1"/>
  <c r="M16" i="1"/>
  <c r="R16" i="1"/>
  <c r="M15" i="1"/>
  <c r="R15" i="1"/>
  <c r="H14" i="1"/>
  <c r="N13" i="1"/>
  <c r="C14" i="2" s="1"/>
  <c r="F12" i="1"/>
  <c r="L12" i="1"/>
  <c r="M11" i="1"/>
  <c r="R11" i="1"/>
  <c r="H10" i="1"/>
  <c r="M20" i="1" l="1"/>
  <c r="H54" i="1"/>
  <c r="G54" i="1" s="1"/>
  <c r="N39" i="1"/>
  <c r="C40" i="2" s="1"/>
  <c r="M39" i="1"/>
  <c r="R39" i="1"/>
  <c r="N41" i="1"/>
  <c r="C42" i="2" s="1"/>
  <c r="M41" i="1"/>
  <c r="R41" i="1"/>
  <c r="N43" i="1"/>
  <c r="C44" i="2" s="1"/>
  <c r="M43" i="1"/>
  <c r="R43" i="1"/>
  <c r="N45" i="1"/>
  <c r="C46" i="2" s="1"/>
  <c r="M45" i="1"/>
  <c r="R45" i="1"/>
  <c r="N47" i="1"/>
  <c r="C48" i="2" s="1"/>
  <c r="M47" i="1"/>
  <c r="R47" i="1"/>
  <c r="N49" i="1"/>
  <c r="C50" i="2" s="1"/>
  <c r="M49" i="1"/>
  <c r="R49" i="1"/>
  <c r="N51" i="1"/>
  <c r="C52" i="2" s="1"/>
  <c r="M51" i="1"/>
  <c r="R51" i="1"/>
  <c r="N53" i="1"/>
  <c r="C54" i="2" s="1"/>
  <c r="M53" i="1"/>
  <c r="R53" i="1"/>
  <c r="N12" i="1"/>
  <c r="C13" i="2" s="1"/>
  <c r="M12" i="1"/>
  <c r="R12" i="1"/>
  <c r="N38" i="1"/>
  <c r="C39" i="2" s="1"/>
  <c r="M38" i="1"/>
  <c r="R38" i="1"/>
  <c r="N40" i="1"/>
  <c r="C41" i="2" s="1"/>
  <c r="M40" i="1"/>
  <c r="R40" i="1"/>
  <c r="N42" i="1"/>
  <c r="C43" i="2" s="1"/>
  <c r="M42" i="1"/>
  <c r="R42" i="1"/>
  <c r="N44" i="1"/>
  <c r="C45" i="2" s="1"/>
  <c r="M44" i="1"/>
  <c r="R44" i="1"/>
  <c r="N46" i="1"/>
  <c r="C47" i="2" s="1"/>
  <c r="M46" i="1"/>
  <c r="R46" i="1"/>
  <c r="N48" i="1"/>
  <c r="C49" i="2" s="1"/>
  <c r="M48" i="1"/>
  <c r="R48" i="1"/>
  <c r="N50" i="1"/>
  <c r="C51" i="2" s="1"/>
  <c r="M50" i="1"/>
  <c r="R50" i="1"/>
  <c r="N52" i="1"/>
  <c r="C53" i="2" s="1"/>
  <c r="M52" i="1"/>
  <c r="R52" i="1"/>
  <c r="N10" i="1"/>
  <c r="C11" i="2" s="1"/>
  <c r="R10" i="1"/>
  <c r="M10" i="1"/>
  <c r="L54" i="1"/>
  <c r="N54" i="1" s="1"/>
  <c r="N14" i="1"/>
  <c r="C15" i="2" s="1"/>
  <c r="R14" i="1"/>
  <c r="M14" i="1"/>
  <c r="R19" i="1" l="1"/>
  <c r="R9" i="1"/>
  <c r="N19" i="1"/>
  <c r="N9" i="1" s="1"/>
  <c r="C57" i="1" l="1"/>
  <c r="C58" i="1"/>
  <c r="C10" i="2"/>
  <c r="M9" i="1"/>
  <c r="C20" i="2"/>
  <c r="M19" i="1"/>
  <c r="C56" i="2" l="1"/>
</calcChain>
</file>

<file path=xl/sharedStrings.xml><?xml version="1.0" encoding="utf-8"?>
<sst xmlns="http://schemas.openxmlformats.org/spreadsheetml/2006/main" count="61" uniqueCount="47">
  <si>
    <t>Total</t>
  </si>
  <si>
    <t>exkl. MWST</t>
  </si>
  <si>
    <t>Kunde: Name, Ort</t>
  </si>
  <si>
    <t>Bemerkungen</t>
  </si>
  <si>
    <t>Angefangene Arbeiten per:</t>
  </si>
  <si>
    <t>Korrektur</t>
  </si>
  <si>
    <t>Liste der per Stichtag noch nicht abgerechneten Arbeiten!</t>
  </si>
  <si>
    <t>(z.B. f. Unter-</t>
  </si>
  <si>
    <t>fakt.) (-)</t>
  </si>
  <si>
    <t>Firma</t>
  </si>
  <si>
    <t>Mitarbeiter, Datum</t>
  </si>
  <si>
    <t>MWST-</t>
  </si>
  <si>
    <t>Satz</t>
  </si>
  <si>
    <t>gestellt, tot.</t>
  </si>
  <si>
    <t>Stille</t>
  </si>
  <si>
    <t>Reserven</t>
  </si>
  <si>
    <t>Tot. ang. Arb.</t>
  </si>
  <si>
    <t>ausgewiesen</t>
  </si>
  <si>
    <t>ausstehend</t>
  </si>
  <si>
    <t>Drittrechn.</t>
  </si>
  <si>
    <t>Auftrags-</t>
  </si>
  <si>
    <t>in %</t>
  </si>
  <si>
    <t>Teilrechn.</t>
  </si>
  <si>
    <t>summe tot.</t>
  </si>
  <si>
    <t>Risiko &amp;</t>
  </si>
  <si>
    <t>Gewinn</t>
  </si>
  <si>
    <t>Arbeits-</t>
  </si>
  <si>
    <t>fortschritt</t>
  </si>
  <si>
    <t>brutto</t>
  </si>
  <si>
    <t>Ang. Arbeit</t>
  </si>
  <si>
    <t>netto</t>
  </si>
  <si>
    <t>Einheit</t>
  </si>
  <si>
    <t>Menge</t>
  </si>
  <si>
    <t>Auftragsvolumen</t>
  </si>
  <si>
    <t>Rundung</t>
  </si>
  <si>
    <t>Stille Reserven alt</t>
  </si>
  <si>
    <t>Stille Reserven neu</t>
  </si>
  <si>
    <t>Veränderung stille Reserven</t>
  </si>
  <si>
    <t>Kontie-</t>
  </si>
  <si>
    <t>rung</t>
  </si>
  <si>
    <t>Betrag</t>
  </si>
  <si>
    <t>Konto</t>
  </si>
  <si>
    <t>Total angefangene Arbeiten</t>
  </si>
  <si>
    <t>Umsatz X</t>
  </si>
  <si>
    <t>Umsatz Y</t>
  </si>
  <si>
    <t>Umsatz Z</t>
  </si>
  <si>
    <t>Umsatzposition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</si>
</sst>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_ ;[Red]\-#,##0.00\ "/>
    <numFmt numFmtId="165" formatCode="d/\ mmmm\ yyyy"/>
    <numFmt numFmtId="166" formatCode="#,##0.00_ ;\-#,##0.00\ "/>
    <numFmt numFmtId="167" formatCode="#,##0_ ;\-#,##0\ "/>
    <numFmt numFmtId="168" formatCode="0.0%"/>
    <numFmt numFmtId="169" formatCode="&quot;auf &quot;#,##0&quot; Stellen&quot;;&quot;auf &quot;\-#,##0&quot; Stellen&quot;\ "/>
    <numFmt numFmtId="170" formatCode="&quot;= &quot;0.0%"/>
    <numFmt numFmtId="171" formatCode="&quot;= &quot;0%"/>
    <numFmt numFmtId="172" formatCode="0_ ;\-0\ "/>
  </numFmts>
  <fonts count="11" x14ac:knownFonts="1">
    <font>
      <sz val="10"/>
      <name val="Arial"/>
    </font>
    <font>
      <sz val="8"/>
      <name val="Arial"/>
      <family val="2"/>
    </font>
    <font>
      <sz val="10"/>
      <name val="Arial"/>
      <family val="2"/>
    </font>
    <font>
      <b/>
      <sz val="10"/>
      <name val="Arial"/>
      <family val="2"/>
    </font>
    <font>
      <b/>
      <sz val="14"/>
      <name val="Arial"/>
      <family val="2"/>
    </font>
    <font>
      <b/>
      <sz val="11"/>
      <name val="Arial"/>
      <family val="2"/>
    </font>
    <font>
      <b/>
      <sz val="8"/>
      <name val="Arial"/>
      <family val="2"/>
    </font>
    <font>
      <b/>
      <i/>
      <sz val="11"/>
      <name val="Arial"/>
      <family val="2"/>
    </font>
    <font>
      <sz val="10"/>
      <color indexed="55"/>
      <name val="Arial"/>
      <family val="2"/>
    </font>
    <font>
      <b/>
      <sz val="9"/>
      <name val="Arial"/>
      <family val="2"/>
    </font>
    <font>
      <sz val="9"/>
      <name val="Arial"/>
      <family val="2"/>
    </font>
  </fonts>
  <fills count="5">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rgb="FFFFFFCC"/>
        <bgColor indexed="64"/>
      </patternFill>
    </fill>
  </fills>
  <borders count="33">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s>
  <cellStyleXfs count="1">
    <xf numFmtId="0" fontId="0" fillId="0" borderId="0"/>
  </cellStyleXfs>
  <cellXfs count="127">
    <xf numFmtId="0" fontId="0" fillId="0" borderId="0" xfId="0"/>
    <xf numFmtId="164" fontId="0" fillId="0" borderId="0" xfId="0" applyNumberFormat="1"/>
    <xf numFmtId="49" fontId="0" fillId="0" borderId="0" xfId="0" applyNumberFormat="1"/>
    <xf numFmtId="49" fontId="1" fillId="0" borderId="0" xfId="0" applyNumberFormat="1" applyFont="1"/>
    <xf numFmtId="49" fontId="2" fillId="0" borderId="0" xfId="0" applyNumberFormat="1" applyFont="1"/>
    <xf numFmtId="49" fontId="4" fillId="0" borderId="1" xfId="0" applyNumberFormat="1" applyFont="1" applyBorder="1"/>
    <xf numFmtId="0" fontId="0" fillId="0" borderId="0" xfId="0" applyAlignment="1"/>
    <xf numFmtId="164" fontId="3" fillId="0" borderId="2" xfId="0" applyNumberFormat="1" applyFont="1" applyBorder="1" applyAlignment="1">
      <alignment horizontal="center" shrinkToFit="1"/>
    </xf>
    <xf numFmtId="164" fontId="3" fillId="0" borderId="3" xfId="0" applyNumberFormat="1" applyFont="1" applyBorder="1" applyAlignment="1">
      <alignment horizontal="center" shrinkToFit="1"/>
    </xf>
    <xf numFmtId="164" fontId="3" fillId="0" borderId="4" xfId="0" applyNumberFormat="1" applyFont="1" applyBorder="1" applyAlignment="1">
      <alignment horizontal="center" shrinkToFit="1"/>
    </xf>
    <xf numFmtId="164" fontId="3" fillId="0" borderId="5" xfId="0" applyNumberFormat="1" applyFont="1" applyBorder="1" applyAlignment="1">
      <alignment horizontal="center" shrinkToFit="1"/>
    </xf>
    <xf numFmtId="164" fontId="6" fillId="0" borderId="6" xfId="0" applyNumberFormat="1" applyFont="1" applyBorder="1" applyAlignment="1">
      <alignment horizontal="center" shrinkToFit="1"/>
    </xf>
    <xf numFmtId="49" fontId="6" fillId="0" borderId="7" xfId="0" applyNumberFormat="1" applyFont="1" applyBorder="1" applyAlignment="1">
      <alignment shrinkToFit="1"/>
    </xf>
    <xf numFmtId="49" fontId="3" fillId="0" borderId="8" xfId="0" applyNumberFormat="1" applyFont="1" applyBorder="1" applyAlignment="1">
      <alignment horizontal="center" shrinkToFit="1"/>
    </xf>
    <xf numFmtId="49" fontId="3" fillId="0" borderId="9" xfId="0" applyNumberFormat="1" applyFont="1" applyBorder="1" applyAlignment="1">
      <alignment shrinkToFit="1"/>
    </xf>
    <xf numFmtId="49" fontId="3" fillId="0" borderId="10" xfId="0" applyNumberFormat="1" applyFont="1" applyBorder="1" applyAlignment="1">
      <alignment shrinkToFit="1"/>
    </xf>
    <xf numFmtId="49" fontId="3" fillId="0" borderId="11" xfId="0" applyNumberFormat="1" applyFont="1" applyBorder="1" applyAlignment="1">
      <alignment shrinkToFit="1"/>
    </xf>
    <xf numFmtId="49" fontId="5" fillId="0" borderId="0" xfId="0" applyNumberFormat="1" applyFont="1"/>
    <xf numFmtId="49" fontId="0" fillId="2" borderId="10" xfId="0" applyNumberFormat="1" applyFill="1" applyBorder="1" applyAlignment="1" applyProtection="1">
      <alignment shrinkToFit="1"/>
      <protection locked="0"/>
    </xf>
    <xf numFmtId="49" fontId="0" fillId="2" borderId="11" xfId="0" applyNumberFormat="1" applyFill="1" applyBorder="1" applyAlignment="1" applyProtection="1">
      <alignment shrinkToFit="1"/>
      <protection locked="0"/>
    </xf>
    <xf numFmtId="164" fontId="6" fillId="0" borderId="5" xfId="0" applyNumberFormat="1" applyFont="1" applyBorder="1" applyAlignment="1">
      <alignment horizontal="center" shrinkToFit="1"/>
    </xf>
    <xf numFmtId="49" fontId="6" fillId="0" borderId="8" xfId="0" applyNumberFormat="1" applyFont="1" applyBorder="1" applyAlignment="1">
      <alignment shrinkToFit="1"/>
    </xf>
    <xf numFmtId="49" fontId="1" fillId="2" borderId="8" xfId="0" applyNumberFormat="1" applyFont="1" applyFill="1" applyBorder="1" applyAlignment="1" applyProtection="1">
      <alignment shrinkToFit="1"/>
      <protection locked="0"/>
    </xf>
    <xf numFmtId="49" fontId="0" fillId="0" borderId="1" xfId="0" applyNumberFormat="1" applyFill="1" applyBorder="1" applyAlignment="1" applyProtection="1">
      <alignment shrinkToFit="1"/>
    </xf>
    <xf numFmtId="49" fontId="1" fillId="2" borderId="12" xfId="0" applyNumberFormat="1" applyFont="1" applyFill="1" applyBorder="1" applyAlignment="1" applyProtection="1">
      <alignment shrinkToFit="1"/>
      <protection locked="0"/>
    </xf>
    <xf numFmtId="49" fontId="6" fillId="0" borderId="6" xfId="0" applyNumberFormat="1" applyFont="1" applyBorder="1" applyAlignment="1">
      <alignment shrinkToFit="1"/>
    </xf>
    <xf numFmtId="167" fontId="0" fillId="0" borderId="0" xfId="0" applyNumberFormat="1"/>
    <xf numFmtId="169" fontId="0" fillId="2" borderId="0" xfId="0" applyNumberFormat="1" applyFill="1" applyAlignment="1" applyProtection="1">
      <alignment shrinkToFit="1"/>
      <protection locked="0"/>
    </xf>
    <xf numFmtId="167" fontId="0" fillId="2" borderId="5" xfId="0" applyNumberFormat="1" applyFill="1" applyBorder="1" applyAlignment="1" applyProtection="1">
      <alignment shrinkToFit="1"/>
      <protection locked="0"/>
    </xf>
    <xf numFmtId="164" fontId="6" fillId="0" borderId="18" xfId="0" applyNumberFormat="1" applyFont="1" applyBorder="1" applyAlignment="1">
      <alignment horizontal="center" shrinkToFit="1"/>
    </xf>
    <xf numFmtId="164" fontId="6" fillId="0" borderId="3" xfId="0" applyNumberFormat="1" applyFont="1" applyBorder="1" applyAlignment="1">
      <alignment horizontal="center" shrinkToFit="1"/>
    </xf>
    <xf numFmtId="167" fontId="3" fillId="0" borderId="3" xfId="0" applyNumberFormat="1" applyFont="1" applyBorder="1" applyAlignment="1">
      <alignment shrinkToFit="1"/>
    </xf>
    <xf numFmtId="164" fontId="2" fillId="0" borderId="19" xfId="0" applyNumberFormat="1" applyFont="1" applyBorder="1" applyAlignment="1">
      <alignment horizontal="center" shrinkToFit="1"/>
    </xf>
    <xf numFmtId="164" fontId="2" fillId="0" borderId="20" xfId="0" applyNumberFormat="1" applyFont="1" applyBorder="1" applyAlignment="1">
      <alignment horizontal="center" shrinkToFit="1"/>
    </xf>
    <xf numFmtId="164" fontId="1" fillId="0" borderId="21" xfId="0" applyNumberFormat="1" applyFont="1" applyBorder="1" applyAlignment="1">
      <alignment horizontal="center" shrinkToFit="1"/>
    </xf>
    <xf numFmtId="164" fontId="1" fillId="0" borderId="20" xfId="0" applyNumberFormat="1" applyFont="1" applyBorder="1" applyAlignment="1">
      <alignment horizontal="center" shrinkToFit="1"/>
    </xf>
    <xf numFmtId="167" fontId="2" fillId="0" borderId="20" xfId="0" applyNumberFormat="1" applyFont="1" applyBorder="1" applyAlignment="1">
      <alignment shrinkToFit="1"/>
    </xf>
    <xf numFmtId="167" fontId="2" fillId="2" borderId="22" xfId="0" applyNumberFormat="1" applyFont="1" applyFill="1" applyBorder="1" applyAlignment="1" applyProtection="1">
      <alignment shrinkToFit="1"/>
      <protection locked="0"/>
    </xf>
    <xf numFmtId="164" fontId="2" fillId="0" borderId="23" xfId="0" applyNumberFormat="1" applyFont="1" applyBorder="1" applyAlignment="1">
      <alignment horizontal="center" shrinkToFit="1"/>
    </xf>
    <xf numFmtId="164" fontId="2" fillId="0" borderId="24" xfId="0" applyNumberFormat="1" applyFont="1" applyBorder="1" applyAlignment="1">
      <alignment horizontal="center" shrinkToFit="1"/>
    </xf>
    <xf numFmtId="164" fontId="1" fillId="0" borderId="25" xfId="0" applyNumberFormat="1" applyFont="1" applyBorder="1" applyAlignment="1">
      <alignment horizontal="center" shrinkToFit="1"/>
    </xf>
    <xf numFmtId="164" fontId="1" fillId="0" borderId="24" xfId="0" applyNumberFormat="1" applyFont="1" applyBorder="1" applyAlignment="1">
      <alignment horizontal="center" shrinkToFit="1"/>
    </xf>
    <xf numFmtId="10" fontId="2" fillId="2" borderId="24" xfId="0" applyNumberFormat="1" applyFont="1" applyFill="1" applyBorder="1" applyAlignment="1" applyProtection="1">
      <alignment shrinkToFit="1"/>
      <protection locked="0"/>
    </xf>
    <xf numFmtId="10" fontId="2" fillId="3" borderId="24" xfId="0" applyNumberFormat="1" applyFont="1" applyFill="1" applyBorder="1" applyAlignment="1" applyProtection="1">
      <alignment shrinkToFit="1"/>
      <protection locked="0"/>
    </xf>
    <xf numFmtId="167" fontId="2" fillId="0" borderId="26" xfId="0" applyNumberFormat="1" applyFont="1" applyFill="1" applyBorder="1" applyAlignment="1" applyProtection="1">
      <alignment shrinkToFit="1"/>
    </xf>
    <xf numFmtId="164" fontId="1" fillId="0" borderId="27" xfId="0" applyNumberFormat="1" applyFont="1" applyFill="1" applyBorder="1" applyAlignment="1" applyProtection="1">
      <alignment horizontal="center" shrinkToFit="1"/>
    </xf>
    <xf numFmtId="164" fontId="1" fillId="0" borderId="28" xfId="0" applyNumberFormat="1" applyFont="1" applyFill="1" applyBorder="1" applyAlignment="1" applyProtection="1">
      <alignment horizontal="center" shrinkToFit="1"/>
    </xf>
    <xf numFmtId="167" fontId="2" fillId="2" borderId="20" xfId="0" applyNumberFormat="1" applyFont="1" applyFill="1" applyBorder="1" applyAlignment="1" applyProtection="1">
      <alignment shrinkToFit="1"/>
      <protection locked="0"/>
    </xf>
    <xf numFmtId="167" fontId="2" fillId="2" borderId="24" xfId="0" applyNumberFormat="1" applyFont="1" applyFill="1" applyBorder="1" applyAlignment="1" applyProtection="1">
      <alignment shrinkToFit="1"/>
      <protection locked="0"/>
    </xf>
    <xf numFmtId="167" fontId="2" fillId="0" borderId="22" xfId="0" applyNumberFormat="1" applyFont="1" applyFill="1" applyBorder="1" applyAlignment="1" applyProtection="1">
      <alignment shrinkToFit="1"/>
    </xf>
    <xf numFmtId="168" fontId="1" fillId="2" borderId="21" xfId="0" applyNumberFormat="1" applyFont="1" applyFill="1" applyBorder="1" applyAlignment="1" applyProtection="1">
      <alignment horizontal="center" shrinkToFit="1"/>
      <protection locked="0"/>
    </xf>
    <xf numFmtId="164" fontId="2" fillId="0" borderId="24" xfId="0" applyNumberFormat="1" applyFont="1" applyBorder="1"/>
    <xf numFmtId="168" fontId="2" fillId="3" borderId="20" xfId="0" applyNumberFormat="1" applyFont="1" applyFill="1" applyBorder="1" applyAlignment="1" applyProtection="1">
      <alignment shrinkToFit="1"/>
      <protection locked="0"/>
    </xf>
    <xf numFmtId="168" fontId="2" fillId="2" borderId="24" xfId="0" applyNumberFormat="1" applyFont="1" applyFill="1" applyBorder="1" applyProtection="1">
      <protection locked="0"/>
    </xf>
    <xf numFmtId="164" fontId="2" fillId="0" borderId="25" xfId="0" applyNumberFormat="1" applyFont="1" applyBorder="1" applyAlignment="1">
      <alignment horizontal="center" shrinkToFit="1"/>
    </xf>
    <xf numFmtId="167" fontId="3" fillId="0" borderId="29" xfId="0" applyNumberFormat="1" applyFont="1" applyFill="1" applyBorder="1" applyAlignment="1" applyProtection="1">
      <alignment shrinkToFit="1"/>
    </xf>
    <xf numFmtId="0" fontId="2" fillId="0" borderId="0" xfId="0" applyFont="1"/>
    <xf numFmtId="167" fontId="8" fillId="0" borderId="0" xfId="0" applyNumberFormat="1" applyFont="1"/>
    <xf numFmtId="167" fontId="2" fillId="0" borderId="16" xfId="0" applyNumberFormat="1" applyFont="1" applyFill="1" applyBorder="1" applyAlignment="1" applyProtection="1">
      <alignment shrinkToFit="1"/>
    </xf>
    <xf numFmtId="167" fontId="2" fillId="0" borderId="1" xfId="0" applyNumberFormat="1" applyFont="1" applyFill="1" applyBorder="1" applyAlignment="1" applyProtection="1">
      <alignment shrinkToFit="1"/>
    </xf>
    <xf numFmtId="166" fontId="3" fillId="0" borderId="17" xfId="0" applyNumberFormat="1" applyFont="1" applyFill="1" applyBorder="1" applyAlignment="1" applyProtection="1">
      <alignment shrinkToFit="1"/>
    </xf>
    <xf numFmtId="170" fontId="1" fillId="0" borderId="16" xfId="0" applyNumberFormat="1" applyFont="1" applyFill="1" applyBorder="1" applyAlignment="1" applyProtection="1">
      <alignment shrinkToFit="1"/>
    </xf>
    <xf numFmtId="167" fontId="9" fillId="0" borderId="17" xfId="0" applyNumberFormat="1" applyFont="1" applyFill="1" applyBorder="1" applyAlignment="1" applyProtection="1">
      <alignment shrinkToFit="1"/>
    </xf>
    <xf numFmtId="171" fontId="1" fillId="0" borderId="16" xfId="0" applyNumberFormat="1" applyFont="1" applyFill="1" applyBorder="1" applyAlignment="1" applyProtection="1">
      <alignment shrinkToFit="1"/>
    </xf>
    <xf numFmtId="167" fontId="5" fillId="0" borderId="29" xfId="0" applyNumberFormat="1" applyFont="1" applyFill="1" applyBorder="1" applyAlignment="1" applyProtection="1">
      <alignment shrinkToFit="1"/>
    </xf>
    <xf numFmtId="167" fontId="5" fillId="0" borderId="6" xfId="0" applyNumberFormat="1" applyFont="1" applyFill="1" applyBorder="1" applyAlignment="1" applyProtection="1">
      <alignment shrinkToFit="1"/>
    </xf>
    <xf numFmtId="172" fontId="3" fillId="2" borderId="5" xfId="0" applyNumberFormat="1" applyFont="1" applyFill="1" applyBorder="1" applyAlignment="1" applyProtection="1">
      <alignment horizontal="center" shrinkToFit="1"/>
      <protection locked="0"/>
    </xf>
    <xf numFmtId="49" fontId="0" fillId="0" borderId="9" xfId="0" applyNumberFormat="1" applyBorder="1"/>
    <xf numFmtId="172" fontId="0" fillId="2" borderId="30" xfId="0" applyNumberFormat="1" applyFill="1" applyBorder="1" applyAlignment="1" applyProtection="1">
      <alignment shrinkToFit="1"/>
      <protection locked="0"/>
    </xf>
    <xf numFmtId="164" fontId="0" fillId="0" borderId="30" xfId="0" applyNumberFormat="1" applyBorder="1"/>
    <xf numFmtId="49" fontId="0" fillId="0" borderId="10" xfId="0" applyNumberFormat="1" applyBorder="1"/>
    <xf numFmtId="172" fontId="0" fillId="2" borderId="0" xfId="0" applyNumberFormat="1" applyFill="1" applyBorder="1" applyAlignment="1" applyProtection="1">
      <alignment shrinkToFit="1"/>
      <protection locked="0"/>
    </xf>
    <xf numFmtId="164" fontId="0" fillId="0" borderId="0" xfId="0" applyNumberFormat="1" applyBorder="1"/>
    <xf numFmtId="172" fontId="0" fillId="2" borderId="31" xfId="0" applyNumberFormat="1" applyFill="1" applyBorder="1" applyAlignment="1" applyProtection="1">
      <alignment shrinkToFit="1"/>
      <protection locked="0"/>
    </xf>
    <xf numFmtId="164" fontId="0" fillId="0" borderId="31" xfId="0" applyNumberFormat="1" applyBorder="1"/>
    <xf numFmtId="167" fontId="0" fillId="0" borderId="4" xfId="0" applyNumberFormat="1" applyBorder="1" applyAlignment="1">
      <alignment shrinkToFit="1"/>
    </xf>
    <xf numFmtId="167" fontId="3" fillId="0" borderId="17" xfId="0" applyNumberFormat="1" applyFont="1" applyBorder="1" applyAlignment="1">
      <alignment shrinkToFit="1"/>
    </xf>
    <xf numFmtId="172" fontId="0" fillId="0" borderId="0" xfId="0" applyNumberFormat="1"/>
    <xf numFmtId="172" fontId="8" fillId="0" borderId="0" xfId="0" applyNumberFormat="1" applyFont="1"/>
    <xf numFmtId="167" fontId="0" fillId="0" borderId="5" xfId="0" applyNumberFormat="1" applyBorder="1" applyAlignment="1">
      <alignment shrinkToFit="1"/>
    </xf>
    <xf numFmtId="167" fontId="0" fillId="0" borderId="6" xfId="0" applyNumberFormat="1" applyBorder="1" applyAlignment="1">
      <alignment shrinkToFit="1"/>
    </xf>
    <xf numFmtId="49" fontId="3" fillId="0" borderId="0" xfId="0" applyNumberFormat="1" applyFont="1" applyBorder="1" applyAlignment="1">
      <alignment shrinkToFit="1"/>
    </xf>
    <xf numFmtId="0" fontId="0" fillId="0" borderId="0" xfId="0" applyBorder="1"/>
    <xf numFmtId="164" fontId="3" fillId="0" borderId="0" xfId="0" applyNumberFormat="1" applyFont="1" applyBorder="1" applyAlignment="1">
      <alignment horizontal="center" shrinkToFit="1"/>
    </xf>
    <xf numFmtId="164" fontId="6" fillId="0" borderId="0" xfId="0" applyNumberFormat="1" applyFont="1" applyBorder="1" applyAlignment="1">
      <alignment horizontal="center" shrinkToFit="1"/>
    </xf>
    <xf numFmtId="0" fontId="0" fillId="0" borderId="0" xfId="0" applyNumberFormat="1" applyFill="1" applyBorder="1" applyAlignment="1" applyProtection="1">
      <alignment shrinkToFit="1"/>
    </xf>
    <xf numFmtId="167" fontId="3" fillId="0" borderId="0" xfId="0" applyNumberFormat="1" applyFont="1" applyBorder="1" applyAlignment="1">
      <alignment shrinkToFit="1"/>
    </xf>
    <xf numFmtId="167" fontId="9" fillId="0" borderId="0" xfId="0" applyNumberFormat="1" applyFont="1" applyFill="1" applyBorder="1" applyAlignment="1" applyProtection="1">
      <alignment shrinkToFit="1"/>
    </xf>
    <xf numFmtId="49" fontId="4" fillId="0" borderId="0" xfId="0" applyNumberFormat="1" applyFont="1" applyBorder="1"/>
    <xf numFmtId="167" fontId="2" fillId="0" borderId="0" xfId="0" applyNumberFormat="1" applyFont="1" applyBorder="1" applyAlignment="1">
      <alignment shrinkToFit="1"/>
    </xf>
    <xf numFmtId="164" fontId="10" fillId="0" borderId="0" xfId="0" applyNumberFormat="1" applyFont="1" applyBorder="1" applyAlignment="1">
      <alignment horizontal="right" shrinkToFit="1"/>
    </xf>
    <xf numFmtId="172" fontId="10" fillId="0" borderId="0" xfId="0" applyNumberFormat="1" applyFont="1" applyFill="1" applyBorder="1" applyAlignment="1" applyProtection="1">
      <alignment horizontal="right" shrinkToFit="1"/>
    </xf>
    <xf numFmtId="49" fontId="3" fillId="0" borderId="32" xfId="0" applyNumberFormat="1" applyFont="1" applyFill="1" applyBorder="1" applyAlignment="1" applyProtection="1">
      <alignment shrinkToFit="1"/>
    </xf>
    <xf numFmtId="167" fontId="3" fillId="0" borderId="32" xfId="0" applyNumberFormat="1" applyFont="1" applyFill="1" applyBorder="1" applyAlignment="1" applyProtection="1">
      <alignment shrinkToFit="1"/>
    </xf>
    <xf numFmtId="0" fontId="0" fillId="0" borderId="0" xfId="0" applyNumberFormat="1"/>
    <xf numFmtId="49" fontId="2" fillId="2" borderId="10" xfId="0" applyNumberFormat="1" applyFont="1" applyFill="1" applyBorder="1" applyAlignment="1" applyProtection="1">
      <alignment shrinkToFit="1"/>
      <protection locked="0"/>
    </xf>
    <xf numFmtId="49" fontId="0" fillId="4" borderId="10" xfId="0" applyNumberFormat="1" applyFill="1" applyBorder="1" applyProtection="1">
      <protection locked="0"/>
    </xf>
    <xf numFmtId="167" fontId="0" fillId="4" borderId="11" xfId="0" applyNumberFormat="1" applyFill="1" applyBorder="1" applyAlignment="1" applyProtection="1">
      <alignment shrinkToFit="1"/>
      <protection locked="0"/>
    </xf>
    <xf numFmtId="49" fontId="2" fillId="4" borderId="9" xfId="0" applyNumberFormat="1" applyFont="1" applyFill="1" applyBorder="1" applyProtection="1">
      <protection locked="0"/>
    </xf>
    <xf numFmtId="49" fontId="2" fillId="4" borderId="10" xfId="0" applyNumberFormat="1" applyFont="1" applyFill="1" applyBorder="1" applyProtection="1">
      <protection locked="0"/>
    </xf>
    <xf numFmtId="49" fontId="3" fillId="0" borderId="1" xfId="0" applyNumberFormat="1" applyFont="1" applyBorder="1"/>
    <xf numFmtId="164" fontId="3" fillId="0" borderId="16" xfId="0" applyNumberFormat="1" applyFont="1" applyBorder="1" applyAlignment="1">
      <alignment horizontal="center"/>
    </xf>
    <xf numFmtId="164" fontId="3" fillId="0" borderId="17" xfId="0" applyNumberFormat="1" applyFont="1" applyBorder="1" applyAlignment="1">
      <alignment horizontal="center"/>
    </xf>
    <xf numFmtId="49" fontId="3" fillId="0" borderId="11" xfId="0" applyNumberFormat="1" applyFont="1" applyBorder="1"/>
    <xf numFmtId="49" fontId="2" fillId="2" borderId="0" xfId="0" applyNumberFormat="1" applyFont="1" applyFill="1" applyAlignment="1" applyProtection="1">
      <protection locked="0"/>
    </xf>
    <xf numFmtId="0" fontId="2" fillId="2" borderId="0" xfId="0" applyFont="1" applyFill="1" applyAlignment="1" applyProtection="1">
      <protection locked="0"/>
    </xf>
    <xf numFmtId="49" fontId="5" fillId="2" borderId="0" xfId="0" applyNumberFormat="1" applyFont="1" applyFill="1" applyAlignment="1" applyProtection="1">
      <protection locked="0"/>
    </xf>
    <xf numFmtId="0" fontId="0" fillId="2" borderId="0" xfId="0" applyFill="1" applyAlignment="1" applyProtection="1">
      <protection locked="0"/>
    </xf>
    <xf numFmtId="49" fontId="0" fillId="2" borderId="13" xfId="0" applyNumberFormat="1" applyFill="1" applyBorder="1" applyAlignment="1" applyProtection="1">
      <alignment horizontal="center" shrinkToFit="1"/>
      <protection locked="0"/>
    </xf>
    <xf numFmtId="49" fontId="0" fillId="2" borderId="14" xfId="0" applyNumberFormat="1" applyFill="1" applyBorder="1" applyAlignment="1" applyProtection="1">
      <alignment horizontal="center" shrinkToFit="1"/>
      <protection locked="0"/>
    </xf>
    <xf numFmtId="49" fontId="0" fillId="2" borderId="15" xfId="0" applyNumberFormat="1" applyFill="1" applyBorder="1" applyAlignment="1" applyProtection="1">
      <alignment horizontal="center" shrinkToFit="1"/>
      <protection locked="0"/>
    </xf>
    <xf numFmtId="49" fontId="7" fillId="0" borderId="10" xfId="0" applyNumberFormat="1" applyFont="1" applyBorder="1" applyAlignment="1">
      <alignment horizontal="right" shrinkToFit="1"/>
    </xf>
    <xf numFmtId="49" fontId="7" fillId="0" borderId="0" xfId="0" applyNumberFormat="1" applyFont="1" applyBorder="1" applyAlignment="1">
      <alignment horizontal="right" shrinkToFit="1"/>
    </xf>
    <xf numFmtId="0" fontId="0" fillId="0" borderId="0" xfId="0" applyAlignment="1">
      <alignment shrinkToFit="1"/>
    </xf>
    <xf numFmtId="165" fontId="4" fillId="2" borderId="16" xfId="0" applyNumberFormat="1" applyFont="1" applyFill="1" applyBorder="1" applyAlignment="1" applyProtection="1">
      <alignment horizontal="center" shrinkToFit="1"/>
      <protection locked="0"/>
    </xf>
    <xf numFmtId="165" fontId="4" fillId="2" borderId="17" xfId="0" applyNumberFormat="1" applyFont="1" applyFill="1" applyBorder="1" applyAlignment="1" applyProtection="1">
      <alignment horizontal="center" shrinkToFit="1"/>
      <protection locked="0"/>
    </xf>
    <xf numFmtId="164" fontId="2" fillId="0" borderId="19" xfId="0" applyNumberFormat="1" applyFont="1" applyBorder="1" applyAlignment="1">
      <alignment horizontal="center" shrinkToFit="1"/>
    </xf>
    <xf numFmtId="0" fontId="2" fillId="0" borderId="23" xfId="0" applyFont="1" applyBorder="1" applyAlignment="1">
      <alignment horizontal="center" shrinkToFit="1"/>
    </xf>
    <xf numFmtId="0" fontId="1" fillId="2" borderId="20" xfId="0" applyNumberFormat="1" applyFont="1" applyFill="1" applyBorder="1" applyAlignment="1" applyProtection="1">
      <alignment horizontal="center" shrinkToFit="1"/>
      <protection locked="0"/>
    </xf>
    <xf numFmtId="0" fontId="2" fillId="2" borderId="24" xfId="0" applyNumberFormat="1" applyFont="1" applyFill="1" applyBorder="1" applyAlignment="1" applyProtection="1">
      <alignment horizontal="center" shrinkToFit="1"/>
      <protection locked="0"/>
    </xf>
    <xf numFmtId="0" fontId="5" fillId="0" borderId="0" xfId="0" applyNumberFormat="1" applyFont="1" applyFill="1" applyAlignment="1" applyProtection="1"/>
    <xf numFmtId="0" fontId="0" fillId="0" borderId="0" xfId="0" applyNumberFormat="1" applyFill="1" applyAlignment="1" applyProtection="1"/>
    <xf numFmtId="165" fontId="4" fillId="0" borderId="0" xfId="0" applyNumberFormat="1" applyFont="1" applyFill="1" applyBorder="1" applyAlignment="1" applyProtection="1">
      <alignment horizontal="right" shrinkToFit="1"/>
    </xf>
    <xf numFmtId="49" fontId="3" fillId="0" borderId="0" xfId="0" applyNumberFormat="1" applyFont="1" applyBorder="1" applyAlignment="1">
      <alignment vertical="center" shrinkToFit="1"/>
    </xf>
    <xf numFmtId="49" fontId="0" fillId="0" borderId="0" xfId="0" applyNumberFormat="1" applyAlignment="1">
      <alignment vertical="center" shrinkToFit="1"/>
    </xf>
    <xf numFmtId="164" fontId="10" fillId="0" borderId="0" xfId="0" applyNumberFormat="1" applyFont="1" applyBorder="1" applyAlignment="1">
      <alignment horizontal="right" vertical="center" shrinkToFit="1"/>
    </xf>
    <xf numFmtId="164" fontId="10" fillId="0" borderId="0" xfId="0" applyNumberFormat="1" applyFont="1" applyAlignment="1">
      <alignment horizontal="right" vertical="center" shrinkToFit="1"/>
    </xf>
  </cellXfs>
  <cellStyles count="1">
    <cellStyle name="Standard" xfId="0" builtinId="0"/>
  </cellStyles>
  <dxfs count="9">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tabSelected="1" zoomScale="90" workbookViewId="0">
      <pane xSplit="1" ySplit="8" topLeftCell="B9" activePane="bottomRight" state="frozen"/>
      <selection pane="topRight" activeCell="B1" sqref="B1"/>
      <selection pane="bottomLeft" activeCell="A9" sqref="A9"/>
      <selection pane="bottomRight" activeCell="A9" sqref="A9"/>
    </sheetView>
  </sheetViews>
  <sheetFormatPr baseColWidth="10" defaultRowHeight="13.2" x14ac:dyDescent="0.25"/>
  <cols>
    <col min="1" max="1" width="36" style="2" customWidth="1"/>
    <col min="2" max="2" width="7.6640625" style="1" customWidth="1"/>
    <col min="3" max="3" width="10.33203125" style="1" customWidth="1"/>
    <col min="4" max="4" width="8.6640625" style="1" customWidth="1"/>
    <col min="5" max="5" width="10.33203125" style="1" customWidth="1"/>
    <col min="6" max="7" width="8.6640625" style="1" customWidth="1"/>
    <col min="8" max="13" width="10.33203125" style="1" customWidth="1"/>
    <col min="14" max="14" width="10.6640625" style="1" customWidth="1"/>
    <col min="15" max="15" width="7.6640625" style="1" customWidth="1"/>
    <col min="16" max="16" width="13.109375" style="3" customWidth="1"/>
    <col min="17" max="17" width="6.6640625" customWidth="1"/>
    <col min="20" max="20" width="7.6640625" customWidth="1"/>
  </cols>
  <sheetData>
    <row r="1" spans="1:21" ht="13.8" x14ac:dyDescent="0.25">
      <c r="A1" s="106" t="s">
        <v>9</v>
      </c>
      <c r="B1" s="107"/>
      <c r="C1" s="107"/>
      <c r="D1" s="107"/>
      <c r="E1" s="107"/>
      <c r="F1" s="107"/>
      <c r="G1" s="107"/>
      <c r="H1" s="107"/>
      <c r="I1" s="6"/>
      <c r="J1" s="6"/>
      <c r="K1" s="108" t="s">
        <v>10</v>
      </c>
      <c r="L1" s="109"/>
      <c r="M1" s="109"/>
      <c r="N1" s="109"/>
      <c r="O1" s="109"/>
      <c r="P1" s="110"/>
      <c r="R1" s="56" t="s">
        <v>34</v>
      </c>
      <c r="T1" s="78">
        <f t="shared" ref="T1:T6" si="0">B57</f>
        <v>3000</v>
      </c>
    </row>
    <row r="2" spans="1:21" x14ac:dyDescent="0.25">
      <c r="A2" s="4"/>
      <c r="B2" s="4"/>
      <c r="C2" s="4"/>
      <c r="D2" s="4"/>
      <c r="E2" s="4"/>
      <c r="F2" s="4"/>
      <c r="G2" s="4"/>
      <c r="H2" s="4"/>
      <c r="I2" s="4"/>
      <c r="J2" s="4"/>
      <c r="K2" s="4"/>
      <c r="L2" s="4"/>
      <c r="M2" s="4"/>
      <c r="N2" s="4"/>
      <c r="O2" s="4"/>
      <c r="P2" s="4"/>
      <c r="R2" s="27">
        <v>-2</v>
      </c>
      <c r="T2" s="78">
        <f t="shared" si="0"/>
        <v>3100</v>
      </c>
    </row>
    <row r="3" spans="1:21" ht="17.399999999999999" x14ac:dyDescent="0.3">
      <c r="A3" s="5" t="s">
        <v>4</v>
      </c>
      <c r="B3" s="114">
        <v>43830</v>
      </c>
      <c r="C3" s="114"/>
      <c r="D3" s="114"/>
      <c r="E3" s="114"/>
      <c r="F3" s="114"/>
      <c r="G3" s="114"/>
      <c r="H3" s="115"/>
      <c r="I3" s="111" t="s">
        <v>6</v>
      </c>
      <c r="J3" s="112"/>
      <c r="K3" s="113"/>
      <c r="L3" s="113"/>
      <c r="M3" s="113"/>
      <c r="N3" s="113"/>
      <c r="O3" s="113"/>
      <c r="P3" s="113"/>
      <c r="T3" s="78">
        <f t="shared" si="0"/>
        <v>3200</v>
      </c>
    </row>
    <row r="4" spans="1:21" x14ac:dyDescent="0.25">
      <c r="T4" s="78">
        <f t="shared" si="0"/>
        <v>0</v>
      </c>
    </row>
    <row r="5" spans="1:21" x14ac:dyDescent="0.25">
      <c r="A5" s="14"/>
      <c r="B5" s="116" t="s">
        <v>33</v>
      </c>
      <c r="C5" s="117"/>
      <c r="D5" s="38" t="s">
        <v>11</v>
      </c>
      <c r="E5" s="7" t="s">
        <v>20</v>
      </c>
      <c r="F5" s="32" t="s">
        <v>24</v>
      </c>
      <c r="G5" s="38" t="s">
        <v>26</v>
      </c>
      <c r="H5" s="7" t="s">
        <v>29</v>
      </c>
      <c r="I5" s="32" t="s">
        <v>22</v>
      </c>
      <c r="J5" s="38" t="s">
        <v>19</v>
      </c>
      <c r="K5" s="38" t="s">
        <v>5</v>
      </c>
      <c r="L5" s="7" t="s">
        <v>29</v>
      </c>
      <c r="M5" s="32" t="s">
        <v>14</v>
      </c>
      <c r="N5" s="7" t="s">
        <v>16</v>
      </c>
      <c r="O5" s="9" t="s">
        <v>38</v>
      </c>
      <c r="P5" s="12"/>
      <c r="T5" s="78">
        <f t="shared" si="0"/>
        <v>0</v>
      </c>
    </row>
    <row r="6" spans="1:21" x14ac:dyDescent="0.25">
      <c r="A6" s="15" t="s">
        <v>2</v>
      </c>
      <c r="B6" s="118" t="s">
        <v>1</v>
      </c>
      <c r="C6" s="119"/>
      <c r="D6" s="39" t="s">
        <v>12</v>
      </c>
      <c r="E6" s="8" t="s">
        <v>23</v>
      </c>
      <c r="F6" s="33" t="s">
        <v>25</v>
      </c>
      <c r="G6" s="39" t="s">
        <v>27</v>
      </c>
      <c r="H6" s="8" t="s">
        <v>28</v>
      </c>
      <c r="I6" s="33" t="s">
        <v>13</v>
      </c>
      <c r="J6" s="39" t="s">
        <v>18</v>
      </c>
      <c r="K6" s="39" t="s">
        <v>7</v>
      </c>
      <c r="L6" s="8" t="s">
        <v>30</v>
      </c>
      <c r="M6" s="33" t="s">
        <v>15</v>
      </c>
      <c r="N6" s="8" t="s">
        <v>17</v>
      </c>
      <c r="O6" s="10" t="s">
        <v>39</v>
      </c>
      <c r="P6" s="13" t="s">
        <v>3</v>
      </c>
      <c r="T6" s="78">
        <f t="shared" si="0"/>
        <v>0</v>
      </c>
    </row>
    <row r="7" spans="1:21" ht="12.75" customHeight="1" x14ac:dyDescent="0.25">
      <c r="A7" s="16"/>
      <c r="B7" s="45" t="s">
        <v>31</v>
      </c>
      <c r="C7" s="46" t="s">
        <v>32</v>
      </c>
      <c r="D7" s="40" t="s">
        <v>21</v>
      </c>
      <c r="E7" s="29" t="s">
        <v>1</v>
      </c>
      <c r="F7" s="50">
        <v>0.1</v>
      </c>
      <c r="G7" s="40" t="s">
        <v>21</v>
      </c>
      <c r="H7" s="29" t="s">
        <v>1</v>
      </c>
      <c r="I7" s="34" t="s">
        <v>1</v>
      </c>
      <c r="J7" s="40" t="s">
        <v>1</v>
      </c>
      <c r="K7" s="54" t="s">
        <v>8</v>
      </c>
      <c r="L7" s="29" t="s">
        <v>1</v>
      </c>
      <c r="M7" s="34"/>
      <c r="N7" s="29" t="s">
        <v>1</v>
      </c>
      <c r="O7" s="11"/>
      <c r="P7" s="25"/>
    </row>
    <row r="8" spans="1:21" ht="6" customHeight="1" x14ac:dyDescent="0.25">
      <c r="A8" s="15"/>
      <c r="B8" s="35"/>
      <c r="C8" s="41"/>
      <c r="D8" s="41"/>
      <c r="E8" s="30"/>
      <c r="F8" s="35"/>
      <c r="G8" s="51"/>
      <c r="H8" s="30"/>
      <c r="I8" s="35"/>
      <c r="J8" s="41"/>
      <c r="K8" s="39"/>
      <c r="L8" s="30"/>
      <c r="M8" s="35"/>
      <c r="N8" s="30"/>
      <c r="O8" s="20"/>
      <c r="P8" s="21"/>
    </row>
    <row r="9" spans="1:21" x14ac:dyDescent="0.25">
      <c r="A9" s="95"/>
      <c r="B9" s="47"/>
      <c r="C9" s="48"/>
      <c r="D9" s="42"/>
      <c r="E9" s="31" t="str">
        <f>IF(AND($B9=0,$C9=0),"",(B9*C9)/(IF(OR(D9=0,D9=""),1,1+D9)))</f>
        <v/>
      </c>
      <c r="F9" s="52" t="str">
        <f>IF(OR($E9=0,$E9=""),"",$F$7)</f>
        <v/>
      </c>
      <c r="G9" s="53"/>
      <c r="H9" s="31" t="str">
        <f t="shared" ref="H9:H20" si="1">IF(OR($E9=0,$E9=""),"",ROUND($E9*(1-$F9)*$G9,$R$2))</f>
        <v/>
      </c>
      <c r="I9" s="47"/>
      <c r="J9" s="48"/>
      <c r="K9" s="48"/>
      <c r="L9" s="31" t="str">
        <f>IF(OR($E9=0,$E9=""),"",SUM(H9:K9))</f>
        <v/>
      </c>
      <c r="M9" s="36" t="str">
        <f>IF(OR($L9=0,$L9=""),"",N9-L9)</f>
        <v/>
      </c>
      <c r="N9" s="31" t="str">
        <f>IF(OR($L9=0,$L9=""),"",IF($R9=MAX($R9:$R$53),$N$54-SUM($N$10:$N$53),ROUND($R9,$R$2)))</f>
        <v/>
      </c>
      <c r="O9" s="66"/>
      <c r="P9" s="22"/>
      <c r="R9" s="57" t="str">
        <f t="shared" ref="R9:R20" si="2">IF(OR($L9=0,$L9=""),"",$L9+($L9/$L$54)*$M$54)</f>
        <v/>
      </c>
      <c r="U9" s="77"/>
    </row>
    <row r="10" spans="1:21" x14ac:dyDescent="0.25">
      <c r="A10" s="18"/>
      <c r="B10" s="47"/>
      <c r="C10" s="48"/>
      <c r="D10" s="43" t="str">
        <f>IF(OR($B10=0,$B10=""),"",D9)</f>
        <v/>
      </c>
      <c r="E10" s="31" t="str">
        <f t="shared" ref="E10:E53" si="3">IF(AND($B10=0,$C10=0),"",(B10*C10)/(IF(OR(D10=0,D10=""),1,1+D10)))</f>
        <v/>
      </c>
      <c r="F10" s="52" t="str">
        <f t="shared" ref="F10:F53" si="4">IF(OR($E10=0,$E10=""),"",$F$7)</f>
        <v/>
      </c>
      <c r="G10" s="53"/>
      <c r="H10" s="31" t="str">
        <f t="shared" si="1"/>
        <v/>
      </c>
      <c r="I10" s="47"/>
      <c r="J10" s="48"/>
      <c r="K10" s="48"/>
      <c r="L10" s="31" t="str">
        <f t="shared" ref="L10:L53" si="5">IF(OR($E10=0,$E10=""),"",SUM(H10:K10))</f>
        <v/>
      </c>
      <c r="M10" s="36" t="str">
        <f t="shared" ref="M10:M53" si="6">IF(OR($L10=0,$L10=""),"",N10-L10)</f>
        <v/>
      </c>
      <c r="N10" s="31" t="str">
        <f>IF(OR($L10=0,$L10=""),"",IF($R10=MAX($R$9:$R$53),$N$54-SUM($N$9:$N9)-SUM($N11:$N$53),ROUND($R10,$R$2)))</f>
        <v/>
      </c>
      <c r="O10" s="66"/>
      <c r="P10" s="22"/>
      <c r="R10" s="57" t="str">
        <f t="shared" si="2"/>
        <v/>
      </c>
      <c r="U10" s="77"/>
    </row>
    <row r="11" spans="1:21" x14ac:dyDescent="0.25">
      <c r="A11" s="18"/>
      <c r="B11" s="47"/>
      <c r="C11" s="48"/>
      <c r="D11" s="43" t="str">
        <f t="shared" ref="D11:D53" si="7">IF(OR($B11=0,$B11=""),"",D10)</f>
        <v/>
      </c>
      <c r="E11" s="31" t="str">
        <f t="shared" si="3"/>
        <v/>
      </c>
      <c r="F11" s="52" t="str">
        <f t="shared" si="4"/>
        <v/>
      </c>
      <c r="G11" s="53"/>
      <c r="H11" s="31" t="str">
        <f t="shared" si="1"/>
        <v/>
      </c>
      <c r="I11" s="47"/>
      <c r="J11" s="48"/>
      <c r="K11" s="48"/>
      <c r="L11" s="31" t="str">
        <f t="shared" si="5"/>
        <v/>
      </c>
      <c r="M11" s="36" t="str">
        <f t="shared" si="6"/>
        <v/>
      </c>
      <c r="N11" s="31" t="str">
        <f>IF(OR($L11=0,$L11=""),"",IF($R11=MAX($R$9:$R$53),$N$54-SUM($N$9:$N10)-SUM($N12:$N$53),ROUND($R11,$R$2)))</f>
        <v/>
      </c>
      <c r="O11" s="66"/>
      <c r="P11" s="22"/>
      <c r="R11" s="57" t="str">
        <f t="shared" si="2"/>
        <v/>
      </c>
      <c r="U11" s="77"/>
    </row>
    <row r="12" spans="1:21" x14ac:dyDescent="0.25">
      <c r="A12" s="18"/>
      <c r="B12" s="47"/>
      <c r="C12" s="48"/>
      <c r="D12" s="43" t="str">
        <f t="shared" si="7"/>
        <v/>
      </c>
      <c r="E12" s="31" t="str">
        <f t="shared" si="3"/>
        <v/>
      </c>
      <c r="F12" s="52" t="str">
        <f t="shared" si="4"/>
        <v/>
      </c>
      <c r="G12" s="53"/>
      <c r="H12" s="31" t="str">
        <f t="shared" si="1"/>
        <v/>
      </c>
      <c r="I12" s="47"/>
      <c r="J12" s="48"/>
      <c r="K12" s="48"/>
      <c r="L12" s="31" t="str">
        <f t="shared" si="5"/>
        <v/>
      </c>
      <c r="M12" s="36" t="str">
        <f t="shared" si="6"/>
        <v/>
      </c>
      <c r="N12" s="31" t="str">
        <f>IF(OR($L12=0,$L12=""),"",IF($R12=MAX($R$9:$R$53),$N$54-SUM($N$9:$N11)-SUM($N13:$N$53),ROUND($R12,$R$2)))</f>
        <v/>
      </c>
      <c r="O12" s="66"/>
      <c r="P12" s="22"/>
      <c r="R12" s="57" t="str">
        <f t="shared" si="2"/>
        <v/>
      </c>
    </row>
    <row r="13" spans="1:21" x14ac:dyDescent="0.25">
      <c r="A13" s="18"/>
      <c r="B13" s="47"/>
      <c r="C13" s="48"/>
      <c r="D13" s="43" t="str">
        <f t="shared" si="7"/>
        <v/>
      </c>
      <c r="E13" s="31" t="str">
        <f t="shared" si="3"/>
        <v/>
      </c>
      <c r="F13" s="52" t="str">
        <f t="shared" si="4"/>
        <v/>
      </c>
      <c r="G13" s="53"/>
      <c r="H13" s="31" t="str">
        <f t="shared" si="1"/>
        <v/>
      </c>
      <c r="I13" s="47"/>
      <c r="J13" s="48"/>
      <c r="K13" s="48"/>
      <c r="L13" s="31" t="str">
        <f t="shared" si="5"/>
        <v/>
      </c>
      <c r="M13" s="36" t="str">
        <f t="shared" si="6"/>
        <v/>
      </c>
      <c r="N13" s="31" t="str">
        <f>IF(OR($L13=0,$L13=""),"",IF($R13=MAX($R$9:$R$53),$N$54-SUM($N$9:$N12)-SUM($N14:$N$53),ROUND($R13,$R$2)))</f>
        <v/>
      </c>
      <c r="O13" s="66"/>
      <c r="P13" s="22"/>
      <c r="R13" s="57" t="str">
        <f t="shared" si="2"/>
        <v/>
      </c>
    </row>
    <row r="14" spans="1:21" x14ac:dyDescent="0.25">
      <c r="A14" s="18"/>
      <c r="B14" s="47"/>
      <c r="C14" s="48"/>
      <c r="D14" s="43" t="str">
        <f t="shared" si="7"/>
        <v/>
      </c>
      <c r="E14" s="31" t="str">
        <f t="shared" si="3"/>
        <v/>
      </c>
      <c r="F14" s="52" t="str">
        <f t="shared" si="4"/>
        <v/>
      </c>
      <c r="G14" s="53"/>
      <c r="H14" s="31" t="str">
        <f t="shared" si="1"/>
        <v/>
      </c>
      <c r="I14" s="47"/>
      <c r="J14" s="48"/>
      <c r="K14" s="48"/>
      <c r="L14" s="31" t="str">
        <f t="shared" si="5"/>
        <v/>
      </c>
      <c r="M14" s="36" t="str">
        <f t="shared" si="6"/>
        <v/>
      </c>
      <c r="N14" s="31" t="str">
        <f>IF(OR($L14=0,$L14=""),"",IF($R14=MAX($R$9:$R$53),$N$54-SUM($N$9:$N13)-SUM($N15:$N$53),ROUND($R14,$R$2)))</f>
        <v/>
      </c>
      <c r="O14" s="66"/>
      <c r="P14" s="22"/>
      <c r="R14" s="57" t="str">
        <f t="shared" si="2"/>
        <v/>
      </c>
    </row>
    <row r="15" spans="1:21" x14ac:dyDescent="0.25">
      <c r="A15" s="18"/>
      <c r="B15" s="47"/>
      <c r="C15" s="48"/>
      <c r="D15" s="43" t="str">
        <f t="shared" si="7"/>
        <v/>
      </c>
      <c r="E15" s="31" t="str">
        <f t="shared" si="3"/>
        <v/>
      </c>
      <c r="F15" s="52" t="str">
        <f t="shared" si="4"/>
        <v/>
      </c>
      <c r="G15" s="53"/>
      <c r="H15" s="31" t="str">
        <f t="shared" si="1"/>
        <v/>
      </c>
      <c r="I15" s="47"/>
      <c r="J15" s="48"/>
      <c r="K15" s="48"/>
      <c r="L15" s="31" t="str">
        <f t="shared" si="5"/>
        <v/>
      </c>
      <c r="M15" s="36" t="str">
        <f t="shared" si="6"/>
        <v/>
      </c>
      <c r="N15" s="31" t="str">
        <f>IF(OR($L15=0,$L15=""),"",IF($R15=MAX($R$9:$R$53),$N$54-SUM($N$9:$N14)-SUM($N16:$N$53),ROUND($R15,$R$2)))</f>
        <v/>
      </c>
      <c r="O15" s="66"/>
      <c r="P15" s="22"/>
      <c r="R15" s="57" t="str">
        <f t="shared" si="2"/>
        <v/>
      </c>
    </row>
    <row r="16" spans="1:21" x14ac:dyDescent="0.25">
      <c r="A16" s="18"/>
      <c r="B16" s="47"/>
      <c r="C16" s="48"/>
      <c r="D16" s="43" t="str">
        <f t="shared" si="7"/>
        <v/>
      </c>
      <c r="E16" s="31" t="str">
        <f t="shared" si="3"/>
        <v/>
      </c>
      <c r="F16" s="52" t="str">
        <f t="shared" si="4"/>
        <v/>
      </c>
      <c r="G16" s="53"/>
      <c r="H16" s="31" t="str">
        <f t="shared" si="1"/>
        <v/>
      </c>
      <c r="I16" s="47"/>
      <c r="J16" s="48"/>
      <c r="K16" s="48"/>
      <c r="L16" s="31" t="str">
        <f t="shared" si="5"/>
        <v/>
      </c>
      <c r="M16" s="36" t="str">
        <f t="shared" si="6"/>
        <v/>
      </c>
      <c r="N16" s="31" t="str">
        <f>IF(OR($L16=0,$L16=""),"",IF($R16=MAX($R$9:$R$53),$N$54-SUM($N$9:$N15)-SUM($N17:$N$53),ROUND($R16,$R$2)))</f>
        <v/>
      </c>
      <c r="O16" s="66"/>
      <c r="P16" s="22"/>
      <c r="R16" s="57" t="str">
        <f t="shared" si="2"/>
        <v/>
      </c>
    </row>
    <row r="17" spans="1:18" x14ac:dyDescent="0.25">
      <c r="A17" s="18"/>
      <c r="B17" s="47"/>
      <c r="C17" s="48"/>
      <c r="D17" s="43" t="str">
        <f t="shared" si="7"/>
        <v/>
      </c>
      <c r="E17" s="31" t="str">
        <f t="shared" si="3"/>
        <v/>
      </c>
      <c r="F17" s="52" t="str">
        <f t="shared" si="4"/>
        <v/>
      </c>
      <c r="G17" s="53"/>
      <c r="H17" s="31" t="str">
        <f t="shared" si="1"/>
        <v/>
      </c>
      <c r="I17" s="47"/>
      <c r="J17" s="48"/>
      <c r="K17" s="48"/>
      <c r="L17" s="31" t="str">
        <f t="shared" si="5"/>
        <v/>
      </c>
      <c r="M17" s="36" t="str">
        <f t="shared" si="6"/>
        <v/>
      </c>
      <c r="N17" s="31" t="str">
        <f>IF(OR($L17=0,$L17=""),"",IF($R17=MAX($R$9:$R$53),$N$54-SUM($N$9:$N16)-SUM($N18:$N$53),ROUND($R17,$R$2)))</f>
        <v/>
      </c>
      <c r="O17" s="66"/>
      <c r="P17" s="22"/>
      <c r="R17" s="57" t="str">
        <f t="shared" si="2"/>
        <v/>
      </c>
    </row>
    <row r="18" spans="1:18" x14ac:dyDescent="0.25">
      <c r="A18" s="18"/>
      <c r="B18" s="47"/>
      <c r="C18" s="48"/>
      <c r="D18" s="43" t="str">
        <f t="shared" si="7"/>
        <v/>
      </c>
      <c r="E18" s="31" t="str">
        <f t="shared" si="3"/>
        <v/>
      </c>
      <c r="F18" s="52" t="str">
        <f t="shared" si="4"/>
        <v/>
      </c>
      <c r="G18" s="53"/>
      <c r="H18" s="31" t="str">
        <f t="shared" si="1"/>
        <v/>
      </c>
      <c r="I18" s="47"/>
      <c r="J18" s="48"/>
      <c r="K18" s="48"/>
      <c r="L18" s="31" t="str">
        <f t="shared" si="5"/>
        <v/>
      </c>
      <c r="M18" s="36" t="str">
        <f t="shared" si="6"/>
        <v/>
      </c>
      <c r="N18" s="31" t="str">
        <f>IF(OR($L18=0,$L18=""),"",IF($R18=MAX($R$9:$R$53),$N$54-SUM($N$9:$N17)-SUM($N19:$N$53),ROUND($R18,$R$2)))</f>
        <v/>
      </c>
      <c r="O18" s="66"/>
      <c r="P18" s="22"/>
      <c r="R18" s="57" t="str">
        <f t="shared" si="2"/>
        <v/>
      </c>
    </row>
    <row r="19" spans="1:18" x14ac:dyDescent="0.25">
      <c r="A19" s="18"/>
      <c r="B19" s="47"/>
      <c r="C19" s="48"/>
      <c r="D19" s="43" t="str">
        <f t="shared" si="7"/>
        <v/>
      </c>
      <c r="E19" s="31" t="str">
        <f t="shared" si="3"/>
        <v/>
      </c>
      <c r="F19" s="52" t="str">
        <f t="shared" si="4"/>
        <v/>
      </c>
      <c r="G19" s="53"/>
      <c r="H19" s="31" t="str">
        <f t="shared" si="1"/>
        <v/>
      </c>
      <c r="I19" s="47"/>
      <c r="J19" s="48"/>
      <c r="K19" s="48"/>
      <c r="L19" s="31" t="str">
        <f t="shared" si="5"/>
        <v/>
      </c>
      <c r="M19" s="36" t="str">
        <f t="shared" si="6"/>
        <v/>
      </c>
      <c r="N19" s="31" t="str">
        <f>IF(OR($L19=0,$L19=""),"",IF($R19=MAX($R$9:$R$53),$N$54-SUM($N$9:$N18)-SUM($N20:$N$53),ROUND($R19,$R$2)))</f>
        <v/>
      </c>
      <c r="O19" s="66"/>
      <c r="P19" s="22"/>
      <c r="R19" s="57" t="str">
        <f t="shared" si="2"/>
        <v/>
      </c>
    </row>
    <row r="20" spans="1:18" x14ac:dyDescent="0.25">
      <c r="A20" s="18"/>
      <c r="B20" s="47"/>
      <c r="C20" s="48"/>
      <c r="D20" s="43" t="str">
        <f t="shared" si="7"/>
        <v/>
      </c>
      <c r="E20" s="31" t="str">
        <f t="shared" si="3"/>
        <v/>
      </c>
      <c r="F20" s="52" t="str">
        <f t="shared" si="4"/>
        <v/>
      </c>
      <c r="G20" s="53"/>
      <c r="H20" s="31" t="str">
        <f t="shared" si="1"/>
        <v/>
      </c>
      <c r="I20" s="47"/>
      <c r="J20" s="48"/>
      <c r="K20" s="48"/>
      <c r="L20" s="31" t="str">
        <f t="shared" si="5"/>
        <v/>
      </c>
      <c r="M20" s="36" t="str">
        <f t="shared" si="6"/>
        <v/>
      </c>
      <c r="N20" s="31" t="str">
        <f>IF(OR($L20=0,$L20=""),"",IF($R20=MAX($R$9:$R$53),$N$54-SUM($N$9:$N19)-SUM($N21:$N$53),ROUND($R20,$R$2)))</f>
        <v/>
      </c>
      <c r="O20" s="66"/>
      <c r="P20" s="22"/>
      <c r="R20" s="57" t="str">
        <f t="shared" si="2"/>
        <v/>
      </c>
    </row>
    <row r="21" spans="1:18" x14ac:dyDescent="0.25">
      <c r="A21" s="18"/>
      <c r="B21" s="47"/>
      <c r="C21" s="48"/>
      <c r="D21" s="43" t="str">
        <f t="shared" ref="D21:D36" si="8">IF(OR($B21=0,$B21=""),"",D20)</f>
        <v/>
      </c>
      <c r="E21" s="31" t="str">
        <f t="shared" ref="E21:E36" si="9">IF(AND($B21=0,$C21=0),"",(B21*C21)/(IF(OR(D21=0,D21=""),1,1+D21)))</f>
        <v/>
      </c>
      <c r="F21" s="52" t="str">
        <f t="shared" si="4"/>
        <v/>
      </c>
      <c r="G21" s="53"/>
      <c r="H21" s="31" t="str">
        <f t="shared" ref="H21:H36" si="10">IF(OR($E21=0,$E21=""),"",ROUND($E21*(1-$F21)*$G21,$R$2))</f>
        <v/>
      </c>
      <c r="I21" s="47"/>
      <c r="J21" s="48"/>
      <c r="K21" s="48"/>
      <c r="L21" s="31" t="str">
        <f t="shared" ref="L21:L36" si="11">IF(OR($E21=0,$E21=""),"",SUM(H21:K21))</f>
        <v/>
      </c>
      <c r="M21" s="36" t="str">
        <f t="shared" si="6"/>
        <v/>
      </c>
      <c r="N21" s="31" t="str">
        <f>IF(OR($L21=0,$L21=""),"",IF($R21=MAX($R$9:$R$53),$N$54-SUM($N$9:$N20)-SUM($N22:$N$53),ROUND($R21,$R$2)))</f>
        <v/>
      </c>
      <c r="O21" s="66"/>
      <c r="P21" s="22"/>
      <c r="R21" s="57" t="str">
        <f t="shared" ref="R21:R36" si="12">IF(OR($L21=0,$L21=""),"",$L21+($L21/$L$54)*$M$54)</f>
        <v/>
      </c>
    </row>
    <row r="22" spans="1:18" x14ac:dyDescent="0.25">
      <c r="A22" s="18"/>
      <c r="B22" s="47"/>
      <c r="C22" s="48"/>
      <c r="D22" s="43" t="str">
        <f t="shared" si="8"/>
        <v/>
      </c>
      <c r="E22" s="31" t="str">
        <f t="shared" si="9"/>
        <v/>
      </c>
      <c r="F22" s="52" t="str">
        <f t="shared" si="4"/>
        <v/>
      </c>
      <c r="G22" s="53"/>
      <c r="H22" s="31" t="str">
        <f t="shared" si="10"/>
        <v/>
      </c>
      <c r="I22" s="47"/>
      <c r="J22" s="48"/>
      <c r="K22" s="48"/>
      <c r="L22" s="31" t="str">
        <f t="shared" si="11"/>
        <v/>
      </c>
      <c r="M22" s="36" t="str">
        <f t="shared" si="6"/>
        <v/>
      </c>
      <c r="N22" s="31" t="str">
        <f>IF(OR($L22=0,$L22=""),"",IF($R22=MAX($R$9:$R$53),$N$54-SUM($N$9:$N21)-SUM($N23:$N$53),ROUND($R22,$R$2)))</f>
        <v/>
      </c>
      <c r="O22" s="66"/>
      <c r="P22" s="22"/>
      <c r="R22" s="57" t="str">
        <f t="shared" si="12"/>
        <v/>
      </c>
    </row>
    <row r="23" spans="1:18" x14ac:dyDescent="0.25">
      <c r="A23" s="18"/>
      <c r="B23" s="47"/>
      <c r="C23" s="48"/>
      <c r="D23" s="43" t="str">
        <f t="shared" si="8"/>
        <v/>
      </c>
      <c r="E23" s="31" t="str">
        <f t="shared" si="9"/>
        <v/>
      </c>
      <c r="F23" s="52" t="str">
        <f t="shared" si="4"/>
        <v/>
      </c>
      <c r="G23" s="53"/>
      <c r="H23" s="31" t="str">
        <f t="shared" si="10"/>
        <v/>
      </c>
      <c r="I23" s="47"/>
      <c r="J23" s="48"/>
      <c r="K23" s="48"/>
      <c r="L23" s="31" t="str">
        <f t="shared" si="11"/>
        <v/>
      </c>
      <c r="M23" s="36" t="str">
        <f t="shared" si="6"/>
        <v/>
      </c>
      <c r="N23" s="31" t="str">
        <f>IF(OR($L23=0,$L23=""),"",IF($R23=MAX($R$9:$R$53),$N$54-SUM($N$9:$N22)-SUM($N24:$N$53),ROUND($R23,$R$2)))</f>
        <v/>
      </c>
      <c r="O23" s="66"/>
      <c r="P23" s="22"/>
      <c r="R23" s="57" t="str">
        <f t="shared" si="12"/>
        <v/>
      </c>
    </row>
    <row r="24" spans="1:18" x14ac:dyDescent="0.25">
      <c r="A24" s="18"/>
      <c r="B24" s="47"/>
      <c r="C24" s="48"/>
      <c r="D24" s="43" t="str">
        <f t="shared" si="8"/>
        <v/>
      </c>
      <c r="E24" s="31" t="str">
        <f t="shared" si="9"/>
        <v/>
      </c>
      <c r="F24" s="52" t="str">
        <f t="shared" si="4"/>
        <v/>
      </c>
      <c r="G24" s="53"/>
      <c r="H24" s="31" t="str">
        <f t="shared" si="10"/>
        <v/>
      </c>
      <c r="I24" s="47"/>
      <c r="J24" s="48"/>
      <c r="K24" s="48"/>
      <c r="L24" s="31" t="str">
        <f t="shared" si="11"/>
        <v/>
      </c>
      <c r="M24" s="36" t="str">
        <f t="shared" si="6"/>
        <v/>
      </c>
      <c r="N24" s="31" t="str">
        <f>IF(OR($L24=0,$L24=""),"",IF($R24=MAX($R$9:$R$53),$N$54-SUM($N$9:$N23)-SUM($N25:$N$53),ROUND($R24,$R$2)))</f>
        <v/>
      </c>
      <c r="O24" s="66"/>
      <c r="P24" s="22"/>
      <c r="R24" s="57" t="str">
        <f t="shared" si="12"/>
        <v/>
      </c>
    </row>
    <row r="25" spans="1:18" x14ac:dyDescent="0.25">
      <c r="A25" s="18"/>
      <c r="B25" s="47"/>
      <c r="C25" s="48"/>
      <c r="D25" s="43" t="str">
        <f t="shared" si="8"/>
        <v/>
      </c>
      <c r="E25" s="31" t="str">
        <f t="shared" si="9"/>
        <v/>
      </c>
      <c r="F25" s="52" t="str">
        <f t="shared" si="4"/>
        <v/>
      </c>
      <c r="G25" s="53"/>
      <c r="H25" s="31" t="str">
        <f t="shared" si="10"/>
        <v/>
      </c>
      <c r="I25" s="47"/>
      <c r="J25" s="48"/>
      <c r="K25" s="48"/>
      <c r="L25" s="31" t="str">
        <f t="shared" si="11"/>
        <v/>
      </c>
      <c r="M25" s="36" t="str">
        <f t="shared" si="6"/>
        <v/>
      </c>
      <c r="N25" s="31" t="str">
        <f>IF(OR($L25=0,$L25=""),"",IF($R25=MAX($R$9:$R$53),$N$54-SUM($N$9:$N24)-SUM($N26:$N$53),ROUND($R25,$R$2)))</f>
        <v/>
      </c>
      <c r="O25" s="66"/>
      <c r="P25" s="22"/>
      <c r="R25" s="57" t="str">
        <f t="shared" si="12"/>
        <v/>
      </c>
    </row>
    <row r="26" spans="1:18" x14ac:dyDescent="0.25">
      <c r="A26" s="18"/>
      <c r="B26" s="47"/>
      <c r="C26" s="48"/>
      <c r="D26" s="43" t="str">
        <f t="shared" si="8"/>
        <v/>
      </c>
      <c r="E26" s="31" t="str">
        <f t="shared" si="9"/>
        <v/>
      </c>
      <c r="F26" s="52" t="str">
        <f t="shared" si="4"/>
        <v/>
      </c>
      <c r="G26" s="53"/>
      <c r="H26" s="31" t="str">
        <f t="shared" si="10"/>
        <v/>
      </c>
      <c r="I26" s="47"/>
      <c r="J26" s="48"/>
      <c r="K26" s="48"/>
      <c r="L26" s="31" t="str">
        <f t="shared" si="11"/>
        <v/>
      </c>
      <c r="M26" s="36" t="str">
        <f t="shared" si="6"/>
        <v/>
      </c>
      <c r="N26" s="31" t="str">
        <f>IF(OR($L26=0,$L26=""),"",IF($R26=MAX($R$9:$R$53),$N$54-SUM($N$9:$N25)-SUM($N27:$N$53),ROUND($R26,$R$2)))</f>
        <v/>
      </c>
      <c r="O26" s="66"/>
      <c r="P26" s="22"/>
      <c r="R26" s="57" t="str">
        <f t="shared" si="12"/>
        <v/>
      </c>
    </row>
    <row r="27" spans="1:18" x14ac:dyDescent="0.25">
      <c r="A27" s="18"/>
      <c r="B27" s="47"/>
      <c r="C27" s="48"/>
      <c r="D27" s="43" t="str">
        <f t="shared" si="8"/>
        <v/>
      </c>
      <c r="E27" s="31" t="str">
        <f t="shared" si="9"/>
        <v/>
      </c>
      <c r="F27" s="52" t="str">
        <f t="shared" si="4"/>
        <v/>
      </c>
      <c r="G27" s="53"/>
      <c r="H27" s="31" t="str">
        <f t="shared" si="10"/>
        <v/>
      </c>
      <c r="I27" s="47"/>
      <c r="J27" s="48"/>
      <c r="K27" s="48"/>
      <c r="L27" s="31" t="str">
        <f t="shared" si="11"/>
        <v/>
      </c>
      <c r="M27" s="36" t="str">
        <f t="shared" si="6"/>
        <v/>
      </c>
      <c r="N27" s="31" t="str">
        <f>IF(OR($L27=0,$L27=""),"",IF($R27=MAX($R$9:$R$53),$N$54-SUM($N$9:$N26)-SUM($N28:$N$53),ROUND($R27,$R$2)))</f>
        <v/>
      </c>
      <c r="O27" s="66"/>
      <c r="P27" s="22"/>
      <c r="R27" s="57" t="str">
        <f t="shared" si="12"/>
        <v/>
      </c>
    </row>
    <row r="28" spans="1:18" x14ac:dyDescent="0.25">
      <c r="A28" s="18"/>
      <c r="B28" s="47"/>
      <c r="C28" s="48"/>
      <c r="D28" s="43" t="str">
        <f t="shared" si="8"/>
        <v/>
      </c>
      <c r="E28" s="31" t="str">
        <f t="shared" si="9"/>
        <v/>
      </c>
      <c r="F28" s="52" t="str">
        <f t="shared" si="4"/>
        <v/>
      </c>
      <c r="G28" s="53"/>
      <c r="H28" s="31" t="str">
        <f t="shared" si="10"/>
        <v/>
      </c>
      <c r="I28" s="47"/>
      <c r="J28" s="48"/>
      <c r="K28" s="48"/>
      <c r="L28" s="31" t="str">
        <f t="shared" si="11"/>
        <v/>
      </c>
      <c r="M28" s="36" t="str">
        <f t="shared" si="6"/>
        <v/>
      </c>
      <c r="N28" s="31" t="str">
        <f>IF(OR($L28=0,$L28=""),"",IF($R28=MAX($R$9:$R$53),$N$54-SUM($N$9:$N27)-SUM($N29:$N$53),ROUND($R28,$R$2)))</f>
        <v/>
      </c>
      <c r="O28" s="66"/>
      <c r="P28" s="22"/>
      <c r="R28" s="57" t="str">
        <f t="shared" si="12"/>
        <v/>
      </c>
    </row>
    <row r="29" spans="1:18" x14ac:dyDescent="0.25">
      <c r="A29" s="18"/>
      <c r="B29" s="47"/>
      <c r="C29" s="48"/>
      <c r="D29" s="43" t="str">
        <f t="shared" si="8"/>
        <v/>
      </c>
      <c r="E29" s="31" t="str">
        <f t="shared" si="9"/>
        <v/>
      </c>
      <c r="F29" s="52" t="str">
        <f t="shared" si="4"/>
        <v/>
      </c>
      <c r="G29" s="53"/>
      <c r="H29" s="31" t="str">
        <f t="shared" si="10"/>
        <v/>
      </c>
      <c r="I29" s="47"/>
      <c r="J29" s="48"/>
      <c r="K29" s="48"/>
      <c r="L29" s="31" t="str">
        <f t="shared" si="11"/>
        <v/>
      </c>
      <c r="M29" s="36" t="str">
        <f t="shared" si="6"/>
        <v/>
      </c>
      <c r="N29" s="31" t="str">
        <f>IF(OR($L29=0,$L29=""),"",IF($R29=MAX($R$9:$R$53),$N$54-SUM($N$9:$N28)-SUM($N30:$N$53),ROUND($R29,$R$2)))</f>
        <v/>
      </c>
      <c r="O29" s="66"/>
      <c r="P29" s="22"/>
      <c r="R29" s="57" t="str">
        <f t="shared" si="12"/>
        <v/>
      </c>
    </row>
    <row r="30" spans="1:18" x14ac:dyDescent="0.25">
      <c r="A30" s="18"/>
      <c r="B30" s="47"/>
      <c r="C30" s="48"/>
      <c r="D30" s="43" t="str">
        <f t="shared" si="8"/>
        <v/>
      </c>
      <c r="E30" s="31" t="str">
        <f t="shared" si="9"/>
        <v/>
      </c>
      <c r="F30" s="52" t="str">
        <f t="shared" si="4"/>
        <v/>
      </c>
      <c r="G30" s="53"/>
      <c r="H30" s="31" t="str">
        <f t="shared" si="10"/>
        <v/>
      </c>
      <c r="I30" s="47"/>
      <c r="J30" s="48"/>
      <c r="K30" s="48"/>
      <c r="L30" s="31" t="str">
        <f t="shared" si="11"/>
        <v/>
      </c>
      <c r="M30" s="36" t="str">
        <f t="shared" si="6"/>
        <v/>
      </c>
      <c r="N30" s="31" t="str">
        <f>IF(OR($L30=0,$L30=""),"",IF($R30=MAX($R$9:$R$53),$N$54-SUM($N$9:$N29)-SUM($N31:$N$53),ROUND($R30,$R$2)))</f>
        <v/>
      </c>
      <c r="O30" s="66"/>
      <c r="P30" s="22"/>
      <c r="R30" s="57" t="str">
        <f t="shared" si="12"/>
        <v/>
      </c>
    </row>
    <row r="31" spans="1:18" x14ac:dyDescent="0.25">
      <c r="A31" s="18"/>
      <c r="B31" s="47"/>
      <c r="C31" s="48"/>
      <c r="D31" s="43" t="str">
        <f t="shared" si="8"/>
        <v/>
      </c>
      <c r="E31" s="31" t="str">
        <f t="shared" si="9"/>
        <v/>
      </c>
      <c r="F31" s="52" t="str">
        <f t="shared" si="4"/>
        <v/>
      </c>
      <c r="G31" s="53"/>
      <c r="H31" s="31" t="str">
        <f t="shared" si="10"/>
        <v/>
      </c>
      <c r="I31" s="47"/>
      <c r="J31" s="48"/>
      <c r="K31" s="48"/>
      <c r="L31" s="31" t="str">
        <f t="shared" si="11"/>
        <v/>
      </c>
      <c r="M31" s="36" t="str">
        <f t="shared" si="6"/>
        <v/>
      </c>
      <c r="N31" s="31" t="str">
        <f>IF(OR($L31=0,$L31=""),"",IF($R31=MAX($R$9:$R$53),$N$54-SUM($N$9:$N30)-SUM($N32:$N$53),ROUND($R31,$R$2)))</f>
        <v/>
      </c>
      <c r="O31" s="66"/>
      <c r="P31" s="22"/>
      <c r="R31" s="57" t="str">
        <f t="shared" si="12"/>
        <v/>
      </c>
    </row>
    <row r="32" spans="1:18" x14ac:dyDescent="0.25">
      <c r="A32" s="18"/>
      <c r="B32" s="47"/>
      <c r="C32" s="48"/>
      <c r="D32" s="43" t="str">
        <f t="shared" si="8"/>
        <v/>
      </c>
      <c r="E32" s="31" t="str">
        <f t="shared" si="9"/>
        <v/>
      </c>
      <c r="F32" s="52" t="str">
        <f t="shared" si="4"/>
        <v/>
      </c>
      <c r="G32" s="53"/>
      <c r="H32" s="31" t="str">
        <f t="shared" si="10"/>
        <v/>
      </c>
      <c r="I32" s="47"/>
      <c r="J32" s="48"/>
      <c r="K32" s="48"/>
      <c r="L32" s="31" t="str">
        <f t="shared" si="11"/>
        <v/>
      </c>
      <c r="M32" s="36" t="str">
        <f t="shared" si="6"/>
        <v/>
      </c>
      <c r="N32" s="31" t="str">
        <f>IF(OR($L32=0,$L32=""),"",IF($R32=MAX($R$9:$R$53),$N$54-SUM($N$9:$N31)-SUM($N33:$N$53),ROUND($R32,$R$2)))</f>
        <v/>
      </c>
      <c r="O32" s="66"/>
      <c r="P32" s="22"/>
      <c r="R32" s="57" t="str">
        <f t="shared" si="12"/>
        <v/>
      </c>
    </row>
    <row r="33" spans="1:18" x14ac:dyDescent="0.25">
      <c r="A33" s="18"/>
      <c r="B33" s="47"/>
      <c r="C33" s="48"/>
      <c r="D33" s="43" t="str">
        <f t="shared" si="8"/>
        <v/>
      </c>
      <c r="E33" s="31" t="str">
        <f t="shared" si="9"/>
        <v/>
      </c>
      <c r="F33" s="52" t="str">
        <f t="shared" si="4"/>
        <v/>
      </c>
      <c r="G33" s="53"/>
      <c r="H33" s="31" t="str">
        <f t="shared" si="10"/>
        <v/>
      </c>
      <c r="I33" s="47"/>
      <c r="J33" s="48"/>
      <c r="K33" s="48"/>
      <c r="L33" s="31" t="str">
        <f t="shared" si="11"/>
        <v/>
      </c>
      <c r="M33" s="36" t="str">
        <f t="shared" si="6"/>
        <v/>
      </c>
      <c r="N33" s="31" t="str">
        <f>IF(OR($L33=0,$L33=""),"",IF($R33=MAX($R$9:$R$53),$N$54-SUM($N$9:$N32)-SUM($N34:$N$53),ROUND($R33,$R$2)))</f>
        <v/>
      </c>
      <c r="O33" s="66"/>
      <c r="P33" s="22"/>
      <c r="R33" s="57" t="str">
        <f t="shared" si="12"/>
        <v/>
      </c>
    </row>
    <row r="34" spans="1:18" x14ac:dyDescent="0.25">
      <c r="A34" s="18"/>
      <c r="B34" s="47"/>
      <c r="C34" s="48"/>
      <c r="D34" s="43" t="str">
        <f t="shared" si="8"/>
        <v/>
      </c>
      <c r="E34" s="31" t="str">
        <f t="shared" si="9"/>
        <v/>
      </c>
      <c r="F34" s="52" t="str">
        <f t="shared" si="4"/>
        <v/>
      </c>
      <c r="G34" s="53"/>
      <c r="H34" s="31" t="str">
        <f t="shared" si="10"/>
        <v/>
      </c>
      <c r="I34" s="47"/>
      <c r="J34" s="48"/>
      <c r="K34" s="48"/>
      <c r="L34" s="31" t="str">
        <f t="shared" si="11"/>
        <v/>
      </c>
      <c r="M34" s="36" t="str">
        <f t="shared" si="6"/>
        <v/>
      </c>
      <c r="N34" s="31" t="str">
        <f>IF(OR($L34=0,$L34=""),"",IF($R34=MAX($R$9:$R$53),$N$54-SUM($N$9:$N33)-SUM($N35:$N$53),ROUND($R34,$R$2)))</f>
        <v/>
      </c>
      <c r="O34" s="66"/>
      <c r="P34" s="22"/>
      <c r="R34" s="57" t="str">
        <f t="shared" si="12"/>
        <v/>
      </c>
    </row>
    <row r="35" spans="1:18" x14ac:dyDescent="0.25">
      <c r="A35" s="18"/>
      <c r="B35" s="47"/>
      <c r="C35" s="48"/>
      <c r="D35" s="43" t="str">
        <f t="shared" si="8"/>
        <v/>
      </c>
      <c r="E35" s="31" t="str">
        <f t="shared" si="9"/>
        <v/>
      </c>
      <c r="F35" s="52" t="str">
        <f t="shared" si="4"/>
        <v/>
      </c>
      <c r="G35" s="53"/>
      <c r="H35" s="31" t="str">
        <f t="shared" si="10"/>
        <v/>
      </c>
      <c r="I35" s="47"/>
      <c r="J35" s="48"/>
      <c r="K35" s="48"/>
      <c r="L35" s="31" t="str">
        <f t="shared" si="11"/>
        <v/>
      </c>
      <c r="M35" s="36" t="str">
        <f t="shared" si="6"/>
        <v/>
      </c>
      <c r="N35" s="31" t="str">
        <f>IF(OR($L35=0,$L35=""),"",IF($R35=MAX($R$9:$R$53),$N$54-SUM($N$9:$N34)-SUM($N36:$N$53),ROUND($R35,$R$2)))</f>
        <v/>
      </c>
      <c r="O35" s="66"/>
      <c r="P35" s="22"/>
      <c r="R35" s="57" t="str">
        <f t="shared" si="12"/>
        <v/>
      </c>
    </row>
    <row r="36" spans="1:18" x14ac:dyDescent="0.25">
      <c r="A36" s="18"/>
      <c r="B36" s="47"/>
      <c r="C36" s="48"/>
      <c r="D36" s="43" t="str">
        <f t="shared" si="8"/>
        <v/>
      </c>
      <c r="E36" s="31" t="str">
        <f t="shared" si="9"/>
        <v/>
      </c>
      <c r="F36" s="52" t="str">
        <f t="shared" si="4"/>
        <v/>
      </c>
      <c r="G36" s="53"/>
      <c r="H36" s="31" t="str">
        <f t="shared" si="10"/>
        <v/>
      </c>
      <c r="I36" s="47"/>
      <c r="J36" s="48"/>
      <c r="K36" s="48"/>
      <c r="L36" s="31" t="str">
        <f t="shared" si="11"/>
        <v/>
      </c>
      <c r="M36" s="36" t="str">
        <f t="shared" si="6"/>
        <v/>
      </c>
      <c r="N36" s="31" t="str">
        <f>IF(OR($L36=0,$L36=""),"",IF($R36=MAX($R$9:$R$53),$N$54-SUM($N$9:$N35)-SUM($N37:$N$53),ROUND($R36,$R$2)))</f>
        <v/>
      </c>
      <c r="O36" s="66"/>
      <c r="P36" s="22"/>
      <c r="R36" s="57" t="str">
        <f t="shared" si="12"/>
        <v/>
      </c>
    </row>
    <row r="37" spans="1:18" x14ac:dyDescent="0.25">
      <c r="A37" s="18"/>
      <c r="B37" s="47"/>
      <c r="C37" s="48"/>
      <c r="D37" s="43" t="str">
        <f t="shared" si="7"/>
        <v/>
      </c>
      <c r="E37" s="31" t="str">
        <f t="shared" si="3"/>
        <v/>
      </c>
      <c r="F37" s="52" t="str">
        <f t="shared" si="4"/>
        <v/>
      </c>
      <c r="G37" s="53"/>
      <c r="H37" s="31" t="str">
        <f t="shared" ref="H37:H53" si="13">IF(OR($E37=0,$E37=""),"",ROUND($E37*(1-$F37)*$G37,$R$2))</f>
        <v/>
      </c>
      <c r="I37" s="47"/>
      <c r="J37" s="48"/>
      <c r="K37" s="48"/>
      <c r="L37" s="31" t="str">
        <f t="shared" si="5"/>
        <v/>
      </c>
      <c r="M37" s="36" t="str">
        <f t="shared" si="6"/>
        <v/>
      </c>
      <c r="N37" s="31" t="str">
        <f>IF(OR($L37=0,$L37=""),"",IF($R37=MAX($R$9:$R$53),$N$54-SUM($N$9:$N36)-SUM($N38:$N$53),ROUND($R37,$R$2)))</f>
        <v/>
      </c>
      <c r="O37" s="66"/>
      <c r="P37" s="22"/>
      <c r="R37" s="57" t="str">
        <f t="shared" ref="R37:R53" si="14">IF(OR($L37=0,$L37=""),"",$L37+($L37/$L$54)*$M$54)</f>
        <v/>
      </c>
    </row>
    <row r="38" spans="1:18" x14ac:dyDescent="0.25">
      <c r="A38" s="18"/>
      <c r="B38" s="47"/>
      <c r="C38" s="48"/>
      <c r="D38" s="43" t="str">
        <f t="shared" si="7"/>
        <v/>
      </c>
      <c r="E38" s="31" t="str">
        <f t="shared" si="3"/>
        <v/>
      </c>
      <c r="F38" s="52" t="str">
        <f t="shared" si="4"/>
        <v/>
      </c>
      <c r="G38" s="53"/>
      <c r="H38" s="31" t="str">
        <f t="shared" si="13"/>
        <v/>
      </c>
      <c r="I38" s="47"/>
      <c r="J38" s="48"/>
      <c r="K38" s="48"/>
      <c r="L38" s="31" t="str">
        <f t="shared" si="5"/>
        <v/>
      </c>
      <c r="M38" s="36" t="str">
        <f t="shared" si="6"/>
        <v/>
      </c>
      <c r="N38" s="31" t="str">
        <f>IF(OR($L38=0,$L38=""),"",IF($R38=MAX($R$9:$R$53),$N$54-SUM($N$9:$N37)-SUM($N39:$N$53),ROUND($R38,$R$2)))</f>
        <v/>
      </c>
      <c r="O38" s="66"/>
      <c r="P38" s="22"/>
      <c r="R38" s="57" t="str">
        <f t="shared" si="14"/>
        <v/>
      </c>
    </row>
    <row r="39" spans="1:18" x14ac:dyDescent="0.25">
      <c r="A39" s="18"/>
      <c r="B39" s="47"/>
      <c r="C39" s="48"/>
      <c r="D39" s="43" t="str">
        <f t="shared" si="7"/>
        <v/>
      </c>
      <c r="E39" s="31" t="str">
        <f t="shared" si="3"/>
        <v/>
      </c>
      <c r="F39" s="52" t="str">
        <f t="shared" si="4"/>
        <v/>
      </c>
      <c r="G39" s="53"/>
      <c r="H39" s="31" t="str">
        <f t="shared" si="13"/>
        <v/>
      </c>
      <c r="I39" s="47"/>
      <c r="J39" s="48"/>
      <c r="K39" s="48"/>
      <c r="L39" s="31" t="str">
        <f t="shared" si="5"/>
        <v/>
      </c>
      <c r="M39" s="36" t="str">
        <f t="shared" si="6"/>
        <v/>
      </c>
      <c r="N39" s="31" t="str">
        <f>IF(OR($L39=0,$L39=""),"",IF($R39=MAX($R$9:$R$53),$N$54-SUM($N$9:$N38)-SUM($N40:$N$53),ROUND($R39,$R$2)))</f>
        <v/>
      </c>
      <c r="O39" s="66"/>
      <c r="P39" s="22"/>
      <c r="R39" s="57" t="str">
        <f t="shared" si="14"/>
        <v/>
      </c>
    </row>
    <row r="40" spans="1:18" x14ac:dyDescent="0.25">
      <c r="A40" s="18"/>
      <c r="B40" s="47"/>
      <c r="C40" s="48"/>
      <c r="D40" s="43" t="str">
        <f t="shared" si="7"/>
        <v/>
      </c>
      <c r="E40" s="31" t="str">
        <f t="shared" si="3"/>
        <v/>
      </c>
      <c r="F40" s="52" t="str">
        <f t="shared" si="4"/>
        <v/>
      </c>
      <c r="G40" s="53"/>
      <c r="H40" s="31" t="str">
        <f t="shared" si="13"/>
        <v/>
      </c>
      <c r="I40" s="47"/>
      <c r="J40" s="48"/>
      <c r="K40" s="48"/>
      <c r="L40" s="31" t="str">
        <f t="shared" si="5"/>
        <v/>
      </c>
      <c r="M40" s="36" t="str">
        <f t="shared" si="6"/>
        <v/>
      </c>
      <c r="N40" s="31" t="str">
        <f>IF(OR($L40=0,$L40=""),"",IF($R40=MAX($R$9:$R$53),$N$54-SUM($N$9:$N39)-SUM($N41:$N$53),ROUND($R40,$R$2)))</f>
        <v/>
      </c>
      <c r="O40" s="66"/>
      <c r="P40" s="22"/>
      <c r="R40" s="57" t="str">
        <f t="shared" si="14"/>
        <v/>
      </c>
    </row>
    <row r="41" spans="1:18" x14ac:dyDescent="0.25">
      <c r="A41" s="18"/>
      <c r="B41" s="47"/>
      <c r="C41" s="48"/>
      <c r="D41" s="43" t="str">
        <f t="shared" si="7"/>
        <v/>
      </c>
      <c r="E41" s="31" t="str">
        <f t="shared" si="3"/>
        <v/>
      </c>
      <c r="F41" s="52" t="str">
        <f t="shared" si="4"/>
        <v/>
      </c>
      <c r="G41" s="53"/>
      <c r="H41" s="31" t="str">
        <f t="shared" si="13"/>
        <v/>
      </c>
      <c r="I41" s="47"/>
      <c r="J41" s="48"/>
      <c r="K41" s="48"/>
      <c r="L41" s="31" t="str">
        <f t="shared" si="5"/>
        <v/>
      </c>
      <c r="M41" s="36" t="str">
        <f t="shared" si="6"/>
        <v/>
      </c>
      <c r="N41" s="31" t="str">
        <f>IF(OR($L41=0,$L41=""),"",IF($R41=MAX($R$9:$R$53),$N$54-SUM($N$9:$N40)-SUM($N42:$N$53),ROUND($R41,$R$2)))</f>
        <v/>
      </c>
      <c r="O41" s="66"/>
      <c r="P41" s="22"/>
      <c r="R41" s="57" t="str">
        <f t="shared" si="14"/>
        <v/>
      </c>
    </row>
    <row r="42" spans="1:18" x14ac:dyDescent="0.25">
      <c r="A42" s="18"/>
      <c r="B42" s="47"/>
      <c r="C42" s="48"/>
      <c r="D42" s="43" t="str">
        <f t="shared" si="7"/>
        <v/>
      </c>
      <c r="E42" s="31" t="str">
        <f t="shared" si="3"/>
        <v/>
      </c>
      <c r="F42" s="52" t="str">
        <f t="shared" si="4"/>
        <v/>
      </c>
      <c r="G42" s="53"/>
      <c r="H42" s="31" t="str">
        <f t="shared" si="13"/>
        <v/>
      </c>
      <c r="I42" s="47"/>
      <c r="J42" s="48"/>
      <c r="K42" s="48"/>
      <c r="L42" s="31" t="str">
        <f t="shared" si="5"/>
        <v/>
      </c>
      <c r="M42" s="36" t="str">
        <f t="shared" si="6"/>
        <v/>
      </c>
      <c r="N42" s="31" t="str">
        <f>IF(OR($L42=0,$L42=""),"",IF($R42=MAX($R$9:$R$53),$N$54-SUM($N$9:$N41)-SUM($N44:$N$53),ROUND($R42,$R$2)))</f>
        <v/>
      </c>
      <c r="O42" s="66"/>
      <c r="P42" s="22"/>
      <c r="R42" s="57" t="str">
        <f t="shared" si="14"/>
        <v/>
      </c>
    </row>
    <row r="43" spans="1:18" x14ac:dyDescent="0.25">
      <c r="A43" s="18"/>
      <c r="B43" s="47"/>
      <c r="C43" s="48"/>
      <c r="D43" s="43" t="str">
        <f>IF(OR($B43=0,$B43=""),"",D42)</f>
        <v/>
      </c>
      <c r="E43" s="31" t="str">
        <f>IF(AND($B43=0,$C43=0),"",(B43*C43)/(IF(OR(D43=0,D43=""),1,1+D43)))</f>
        <v/>
      </c>
      <c r="F43" s="52" t="str">
        <f t="shared" si="4"/>
        <v/>
      </c>
      <c r="G43" s="53"/>
      <c r="H43" s="31" t="str">
        <f t="shared" si="13"/>
        <v/>
      </c>
      <c r="I43" s="47"/>
      <c r="J43" s="48"/>
      <c r="K43" s="48"/>
      <c r="L43" s="31" t="str">
        <f>IF(OR($E43=0,$E43=""),"",SUM(H43:K43))</f>
        <v/>
      </c>
      <c r="M43" s="36" t="str">
        <f t="shared" si="6"/>
        <v/>
      </c>
      <c r="N43" s="31" t="str">
        <f>IF(OR($L43=0,$L43=""),"",IF($R43=MAX($R$9:$R$53),$N$54-SUM($N$9:$N42)-SUM($N45:$N$53),ROUND($R43,$R$2)))</f>
        <v/>
      </c>
      <c r="O43" s="66"/>
      <c r="P43" s="22"/>
      <c r="R43" s="57" t="str">
        <f t="shared" si="14"/>
        <v/>
      </c>
    </row>
    <row r="44" spans="1:18" x14ac:dyDescent="0.25">
      <c r="A44" s="18"/>
      <c r="B44" s="47"/>
      <c r="C44" s="48"/>
      <c r="D44" s="43" t="str">
        <f>IF(OR($B44=0,$B44=""),"",D42)</f>
        <v/>
      </c>
      <c r="E44" s="31" t="str">
        <f t="shared" si="3"/>
        <v/>
      </c>
      <c r="F44" s="52" t="str">
        <f t="shared" si="4"/>
        <v/>
      </c>
      <c r="G44" s="53"/>
      <c r="H44" s="31" t="str">
        <f t="shared" si="13"/>
        <v/>
      </c>
      <c r="I44" s="47"/>
      <c r="J44" s="48"/>
      <c r="K44" s="48"/>
      <c r="L44" s="31" t="str">
        <f t="shared" si="5"/>
        <v/>
      </c>
      <c r="M44" s="36" t="str">
        <f t="shared" si="6"/>
        <v/>
      </c>
      <c r="N44" s="31" t="str">
        <f>IF(OR($L44=0,$L44=""),"",IF($R44=MAX($R$9:$R$53),$N$54-SUM($N$9:$N42)-SUM($N45:$N$53),ROUND($R44,$R$2)))</f>
        <v/>
      </c>
      <c r="O44" s="66"/>
      <c r="P44" s="22"/>
      <c r="R44" s="57" t="str">
        <f t="shared" si="14"/>
        <v/>
      </c>
    </row>
    <row r="45" spans="1:18" x14ac:dyDescent="0.25">
      <c r="A45" s="18"/>
      <c r="B45" s="47"/>
      <c r="C45" s="48"/>
      <c r="D45" s="43" t="str">
        <f t="shared" si="7"/>
        <v/>
      </c>
      <c r="E45" s="31" t="str">
        <f t="shared" si="3"/>
        <v/>
      </c>
      <c r="F45" s="52" t="str">
        <f t="shared" si="4"/>
        <v/>
      </c>
      <c r="G45" s="53"/>
      <c r="H45" s="31" t="str">
        <f t="shared" si="13"/>
        <v/>
      </c>
      <c r="I45" s="47"/>
      <c r="J45" s="48"/>
      <c r="K45" s="48"/>
      <c r="L45" s="31" t="str">
        <f t="shared" si="5"/>
        <v/>
      </c>
      <c r="M45" s="36" t="str">
        <f t="shared" si="6"/>
        <v/>
      </c>
      <c r="N45" s="31" t="str">
        <f>IF(OR($L45=0,$L45=""),"",IF($R45=MAX($R$9:$R$53),$N$54-SUM($N$9:$N44)-SUM($N46:$N$53),ROUND($R45,$R$2)))</f>
        <v/>
      </c>
      <c r="O45" s="66"/>
      <c r="P45" s="22"/>
      <c r="R45" s="57" t="str">
        <f t="shared" si="14"/>
        <v/>
      </c>
    </row>
    <row r="46" spans="1:18" x14ac:dyDescent="0.25">
      <c r="A46" s="18"/>
      <c r="B46" s="47"/>
      <c r="C46" s="48"/>
      <c r="D46" s="43" t="str">
        <f t="shared" si="7"/>
        <v/>
      </c>
      <c r="E46" s="31" t="str">
        <f t="shared" si="3"/>
        <v/>
      </c>
      <c r="F46" s="52" t="str">
        <f t="shared" si="4"/>
        <v/>
      </c>
      <c r="G46" s="53"/>
      <c r="H46" s="31" t="str">
        <f t="shared" si="13"/>
        <v/>
      </c>
      <c r="I46" s="47"/>
      <c r="J46" s="48"/>
      <c r="K46" s="48"/>
      <c r="L46" s="31" t="str">
        <f t="shared" si="5"/>
        <v/>
      </c>
      <c r="M46" s="36" t="str">
        <f t="shared" si="6"/>
        <v/>
      </c>
      <c r="N46" s="31" t="str">
        <f>IF(OR($L46=0,$L46=""),"",IF($R46=MAX($R$9:$R$53),$N$54-SUM($N$9:$N45)-SUM($N47:$N$53),ROUND($R46,$R$2)))</f>
        <v/>
      </c>
      <c r="O46" s="66"/>
      <c r="P46" s="22"/>
      <c r="R46" s="57" t="str">
        <f t="shared" si="14"/>
        <v/>
      </c>
    </row>
    <row r="47" spans="1:18" x14ac:dyDescent="0.25">
      <c r="A47" s="18"/>
      <c r="B47" s="47"/>
      <c r="C47" s="48"/>
      <c r="D47" s="43" t="str">
        <f t="shared" si="7"/>
        <v/>
      </c>
      <c r="E47" s="31" t="str">
        <f t="shared" si="3"/>
        <v/>
      </c>
      <c r="F47" s="52" t="str">
        <f t="shared" si="4"/>
        <v/>
      </c>
      <c r="G47" s="53"/>
      <c r="H47" s="31" t="str">
        <f t="shared" si="13"/>
        <v/>
      </c>
      <c r="I47" s="47"/>
      <c r="J47" s="48"/>
      <c r="K47" s="48"/>
      <c r="L47" s="31" t="str">
        <f t="shared" si="5"/>
        <v/>
      </c>
      <c r="M47" s="36" t="str">
        <f t="shared" si="6"/>
        <v/>
      </c>
      <c r="N47" s="31" t="str">
        <f>IF(OR($L47=0,$L47=""),"",IF($R47=MAX($R$9:$R$53),$N$54-SUM($N$9:$N46)-SUM($N48:$N$53),ROUND($R47,$R$2)))</f>
        <v/>
      </c>
      <c r="O47" s="66"/>
      <c r="P47" s="22"/>
      <c r="R47" s="57" t="str">
        <f t="shared" si="14"/>
        <v/>
      </c>
    </row>
    <row r="48" spans="1:18" x14ac:dyDescent="0.25">
      <c r="A48" s="18"/>
      <c r="B48" s="47"/>
      <c r="C48" s="48"/>
      <c r="D48" s="43" t="str">
        <f t="shared" si="7"/>
        <v/>
      </c>
      <c r="E48" s="31" t="str">
        <f t="shared" si="3"/>
        <v/>
      </c>
      <c r="F48" s="52" t="str">
        <f t="shared" si="4"/>
        <v/>
      </c>
      <c r="G48" s="53"/>
      <c r="H48" s="31" t="str">
        <f t="shared" si="13"/>
        <v/>
      </c>
      <c r="I48" s="47"/>
      <c r="J48" s="48"/>
      <c r="K48" s="48"/>
      <c r="L48" s="31" t="str">
        <f t="shared" si="5"/>
        <v/>
      </c>
      <c r="M48" s="36" t="str">
        <f t="shared" si="6"/>
        <v/>
      </c>
      <c r="N48" s="31" t="str">
        <f>IF(OR($L48=0,$L48=""),"",IF($R48=MAX($R$9:$R$53),$N$54-SUM($N$9:$N47)-SUM($N49:$N$53),ROUND($R48,$R$2)))</f>
        <v/>
      </c>
      <c r="O48" s="66"/>
      <c r="P48" s="22"/>
      <c r="R48" s="57" t="str">
        <f t="shared" si="14"/>
        <v/>
      </c>
    </row>
    <row r="49" spans="1:18" x14ac:dyDescent="0.25">
      <c r="A49" s="18"/>
      <c r="B49" s="47"/>
      <c r="C49" s="48"/>
      <c r="D49" s="43" t="str">
        <f t="shared" si="7"/>
        <v/>
      </c>
      <c r="E49" s="31" t="str">
        <f t="shared" si="3"/>
        <v/>
      </c>
      <c r="F49" s="52" t="str">
        <f t="shared" si="4"/>
        <v/>
      </c>
      <c r="G49" s="53"/>
      <c r="H49" s="31" t="str">
        <f t="shared" si="13"/>
        <v/>
      </c>
      <c r="I49" s="47"/>
      <c r="J49" s="48"/>
      <c r="K49" s="48"/>
      <c r="L49" s="31" t="str">
        <f t="shared" si="5"/>
        <v/>
      </c>
      <c r="M49" s="36" t="str">
        <f t="shared" si="6"/>
        <v/>
      </c>
      <c r="N49" s="31" t="str">
        <f>IF(OR($L49=0,$L49=""),"",IF($R49=MAX($R$9:$R$53),$N$54-SUM($N$9:$N48)-SUM($N50:$N$53),ROUND($R49,$R$2)))</f>
        <v/>
      </c>
      <c r="O49" s="66"/>
      <c r="P49" s="22"/>
      <c r="R49" s="57" t="str">
        <f t="shared" si="14"/>
        <v/>
      </c>
    </row>
    <row r="50" spans="1:18" x14ac:dyDescent="0.25">
      <c r="A50" s="18"/>
      <c r="B50" s="47"/>
      <c r="C50" s="48"/>
      <c r="D50" s="43" t="str">
        <f t="shared" si="7"/>
        <v/>
      </c>
      <c r="E50" s="31" t="str">
        <f t="shared" si="3"/>
        <v/>
      </c>
      <c r="F50" s="52" t="str">
        <f t="shared" si="4"/>
        <v/>
      </c>
      <c r="G50" s="53"/>
      <c r="H50" s="31" t="str">
        <f t="shared" si="13"/>
        <v/>
      </c>
      <c r="I50" s="47"/>
      <c r="J50" s="48"/>
      <c r="K50" s="48"/>
      <c r="L50" s="31" t="str">
        <f t="shared" si="5"/>
        <v/>
      </c>
      <c r="M50" s="36" t="str">
        <f t="shared" si="6"/>
        <v/>
      </c>
      <c r="N50" s="31" t="str">
        <f>IF(OR($L50=0,$L50=""),"",IF($R50=MAX($R$9:$R$53),$N$54-SUM($N$9:$N49)-SUM($N51:$N$53),ROUND($R50,$R$2)))</f>
        <v/>
      </c>
      <c r="O50" s="66"/>
      <c r="P50" s="22"/>
      <c r="R50" s="57" t="str">
        <f t="shared" si="14"/>
        <v/>
      </c>
    </row>
    <row r="51" spans="1:18" x14ac:dyDescent="0.25">
      <c r="A51" s="18"/>
      <c r="B51" s="47"/>
      <c r="C51" s="48"/>
      <c r="D51" s="43" t="str">
        <f t="shared" si="7"/>
        <v/>
      </c>
      <c r="E51" s="31" t="str">
        <f t="shared" si="3"/>
        <v/>
      </c>
      <c r="F51" s="52" t="str">
        <f t="shared" si="4"/>
        <v/>
      </c>
      <c r="G51" s="53"/>
      <c r="H51" s="31" t="str">
        <f t="shared" si="13"/>
        <v/>
      </c>
      <c r="I51" s="47"/>
      <c r="J51" s="48"/>
      <c r="K51" s="48"/>
      <c r="L51" s="31" t="str">
        <f t="shared" si="5"/>
        <v/>
      </c>
      <c r="M51" s="36" t="str">
        <f t="shared" si="6"/>
        <v/>
      </c>
      <c r="N51" s="31" t="str">
        <f>IF(OR($L51=0,$L51=""),"",IF($R51=MAX($R$9:$R$53),$N$54-SUM($N$9:$N50)-SUM($N52:$N$53),ROUND($R51,$R$2)))</f>
        <v/>
      </c>
      <c r="O51" s="66"/>
      <c r="P51" s="22"/>
      <c r="R51" s="57" t="str">
        <f t="shared" si="14"/>
        <v/>
      </c>
    </row>
    <row r="52" spans="1:18" x14ac:dyDescent="0.25">
      <c r="A52" s="18"/>
      <c r="B52" s="47"/>
      <c r="C52" s="48"/>
      <c r="D52" s="43" t="str">
        <f t="shared" si="7"/>
        <v/>
      </c>
      <c r="E52" s="31" t="str">
        <f t="shared" si="3"/>
        <v/>
      </c>
      <c r="F52" s="52" t="str">
        <f t="shared" si="4"/>
        <v/>
      </c>
      <c r="G52" s="53"/>
      <c r="H52" s="31" t="str">
        <f t="shared" si="13"/>
        <v/>
      </c>
      <c r="I52" s="47"/>
      <c r="J52" s="48"/>
      <c r="K52" s="48"/>
      <c r="L52" s="31" t="str">
        <f t="shared" si="5"/>
        <v/>
      </c>
      <c r="M52" s="36" t="str">
        <f t="shared" si="6"/>
        <v/>
      </c>
      <c r="N52" s="31" t="str">
        <f>IF(OR($L52=0,$L52=""),"",IF($R52=MAX($R$9:$R$53),$N$54-SUM($N$9:$N51)-SUM($N53:$N$53),ROUND($R52,$R$2)))</f>
        <v/>
      </c>
      <c r="O52" s="66"/>
      <c r="P52" s="22"/>
      <c r="R52" s="57" t="str">
        <f t="shared" si="14"/>
        <v/>
      </c>
    </row>
    <row r="53" spans="1:18" x14ac:dyDescent="0.25">
      <c r="A53" s="19"/>
      <c r="B53" s="47"/>
      <c r="C53" s="48"/>
      <c r="D53" s="43" t="str">
        <f t="shared" si="7"/>
        <v/>
      </c>
      <c r="E53" s="31" t="str">
        <f t="shared" si="3"/>
        <v/>
      </c>
      <c r="F53" s="52" t="str">
        <f t="shared" si="4"/>
        <v/>
      </c>
      <c r="G53" s="53"/>
      <c r="H53" s="31" t="str">
        <f t="shared" si="13"/>
        <v/>
      </c>
      <c r="I53" s="47"/>
      <c r="J53" s="48"/>
      <c r="K53" s="48"/>
      <c r="L53" s="31" t="str">
        <f t="shared" si="5"/>
        <v/>
      </c>
      <c r="M53" s="36" t="str">
        <f t="shared" si="6"/>
        <v/>
      </c>
      <c r="N53" s="31" t="str">
        <f>IF(OR($L53=0,$L53=""),"",IF($R53=MAX($R$9:$R$53),$N$54-SUM($N$9:$N$52),ROUND($R53,$R$2)))</f>
        <v/>
      </c>
      <c r="O53" s="66"/>
      <c r="P53" s="22"/>
      <c r="R53" s="57" t="str">
        <f t="shared" si="14"/>
        <v/>
      </c>
    </row>
    <row r="54" spans="1:18" ht="19.5" customHeight="1" x14ac:dyDescent="0.25">
      <c r="A54" s="23" t="s">
        <v>0</v>
      </c>
      <c r="B54" s="58"/>
      <c r="C54" s="58"/>
      <c r="D54" s="63" t="e">
        <f>E54/E54</f>
        <v>#DIV/0!</v>
      </c>
      <c r="E54" s="62">
        <f>SUM(E9:E53)</f>
        <v>0</v>
      </c>
      <c r="F54" s="59"/>
      <c r="G54" s="61" t="e">
        <f>H54/E54</f>
        <v>#DIV/0!</v>
      </c>
      <c r="H54" s="60">
        <f>SUM(H9:H53)</f>
        <v>0</v>
      </c>
      <c r="I54" s="49">
        <f>SUM(I9:I53)</f>
        <v>0</v>
      </c>
      <c r="J54" s="44">
        <f>SUM(J9:J53)</f>
        <v>0</v>
      </c>
      <c r="K54" s="44">
        <f>SUM(K9:K53)</f>
        <v>0</v>
      </c>
      <c r="L54" s="55">
        <f>SUM(L9:L53)</f>
        <v>0</v>
      </c>
      <c r="M54" s="37"/>
      <c r="N54" s="64">
        <f>SUM(L54:M54)</f>
        <v>0</v>
      </c>
      <c r="O54" s="65"/>
      <c r="P54" s="24"/>
      <c r="R54" s="26"/>
    </row>
    <row r="55" spans="1:18" ht="9" customHeight="1" x14ac:dyDescent="0.25"/>
    <row r="56" spans="1:18" ht="15" customHeight="1" x14ac:dyDescent="0.25">
      <c r="A56" s="100" t="s">
        <v>46</v>
      </c>
      <c r="B56" s="101" t="s">
        <v>41</v>
      </c>
      <c r="C56" s="102" t="s">
        <v>40</v>
      </c>
    </row>
    <row r="57" spans="1:18" ht="15" customHeight="1" x14ac:dyDescent="0.25">
      <c r="A57" s="98" t="s">
        <v>43</v>
      </c>
      <c r="B57" s="68">
        <v>3000</v>
      </c>
      <c r="C57" s="75">
        <f t="shared" ref="C57:C62" si="15">IF(OR(B57="",B57=0),"",SUMIF($O$9:$O$53,B57,$N$9:$N$53))</f>
        <v>0</v>
      </c>
      <c r="I57" s="67" t="s">
        <v>36</v>
      </c>
      <c r="J57" s="69"/>
      <c r="K57" s="69"/>
      <c r="L57" s="69"/>
      <c r="M57" s="75">
        <f>-M54</f>
        <v>0</v>
      </c>
    </row>
    <row r="58" spans="1:18" x14ac:dyDescent="0.25">
      <c r="A58" s="99" t="s">
        <v>44</v>
      </c>
      <c r="B58" s="71">
        <v>3100</v>
      </c>
      <c r="C58" s="79">
        <f t="shared" si="15"/>
        <v>0</v>
      </c>
      <c r="I58" s="70" t="s">
        <v>35</v>
      </c>
      <c r="J58" s="72"/>
      <c r="K58" s="72"/>
      <c r="L58" s="72"/>
      <c r="M58" s="28"/>
    </row>
    <row r="59" spans="1:18" x14ac:dyDescent="0.25">
      <c r="A59" s="99" t="s">
        <v>45</v>
      </c>
      <c r="B59" s="71">
        <v>3200</v>
      </c>
      <c r="C59" s="79">
        <f t="shared" si="15"/>
        <v>0</v>
      </c>
      <c r="I59" s="103" t="s">
        <v>37</v>
      </c>
      <c r="J59" s="74"/>
      <c r="K59" s="74"/>
      <c r="L59" s="74"/>
      <c r="M59" s="76">
        <f>M57-M58</f>
        <v>0</v>
      </c>
    </row>
    <row r="60" spans="1:18" x14ac:dyDescent="0.25">
      <c r="A60" s="96"/>
      <c r="B60" s="71"/>
      <c r="C60" s="79" t="str">
        <f t="shared" si="15"/>
        <v/>
      </c>
    </row>
    <row r="61" spans="1:18" x14ac:dyDescent="0.25">
      <c r="A61" s="96"/>
      <c r="B61" s="71"/>
      <c r="C61" s="79" t="str">
        <f t="shared" si="15"/>
        <v/>
      </c>
    </row>
    <row r="62" spans="1:18" ht="13.5" customHeight="1" x14ac:dyDescent="0.25">
      <c r="A62" s="97"/>
      <c r="B62" s="73"/>
      <c r="C62" s="80" t="str">
        <f t="shared" si="15"/>
        <v/>
      </c>
    </row>
    <row r="64" spans="1:18" ht="13.8" x14ac:dyDescent="0.25">
      <c r="A64" s="17" t="s">
        <v>3</v>
      </c>
    </row>
    <row r="65" spans="1:16" ht="15" customHeight="1" x14ac:dyDescent="0.25">
      <c r="A65" s="104"/>
      <c r="B65" s="105"/>
      <c r="C65" s="105"/>
      <c r="D65" s="105"/>
      <c r="E65" s="105"/>
      <c r="F65" s="105"/>
      <c r="G65" s="105"/>
      <c r="H65" s="105"/>
      <c r="I65" s="105"/>
      <c r="J65" s="105"/>
      <c r="K65" s="105"/>
      <c r="L65" s="105"/>
      <c r="M65" s="105"/>
      <c r="N65" s="105"/>
      <c r="O65" s="105"/>
      <c r="P65" s="105"/>
    </row>
    <row r="66" spans="1:16" x14ac:dyDescent="0.25">
      <c r="A66" s="104"/>
      <c r="B66" s="105"/>
      <c r="C66" s="105"/>
      <c r="D66" s="105"/>
      <c r="E66" s="105"/>
      <c r="F66" s="105"/>
      <c r="G66" s="105"/>
      <c r="H66" s="105"/>
      <c r="I66" s="105"/>
      <c r="J66" s="105"/>
      <c r="K66" s="105"/>
      <c r="L66" s="105"/>
      <c r="M66" s="105"/>
      <c r="N66" s="105"/>
      <c r="O66" s="105"/>
      <c r="P66" s="105"/>
    </row>
    <row r="67" spans="1:16" x14ac:dyDescent="0.25">
      <c r="A67" s="104"/>
      <c r="B67" s="105"/>
      <c r="C67" s="105"/>
      <c r="D67" s="105"/>
      <c r="E67" s="105"/>
      <c r="F67" s="105"/>
      <c r="G67" s="105"/>
      <c r="H67" s="105"/>
      <c r="I67" s="105"/>
      <c r="J67" s="105"/>
      <c r="K67" s="105"/>
      <c r="L67" s="105"/>
      <c r="M67" s="105"/>
      <c r="N67" s="105"/>
      <c r="O67" s="105"/>
      <c r="P67" s="105"/>
    </row>
    <row r="68" spans="1:16" x14ac:dyDescent="0.25">
      <c r="A68" s="104"/>
      <c r="B68" s="105"/>
      <c r="C68" s="105"/>
      <c r="D68" s="105"/>
      <c r="E68" s="105"/>
      <c r="F68" s="105"/>
      <c r="G68" s="105"/>
      <c r="H68" s="105"/>
      <c r="I68" s="105"/>
      <c r="J68" s="105"/>
      <c r="K68" s="105"/>
      <c r="L68" s="105"/>
      <c r="M68" s="105"/>
      <c r="N68" s="105"/>
      <c r="O68" s="105"/>
      <c r="P68" s="105"/>
    </row>
    <row r="69" spans="1:16" x14ac:dyDescent="0.25">
      <c r="A69" s="104"/>
      <c r="B69" s="105"/>
      <c r="C69" s="105"/>
      <c r="D69" s="105"/>
      <c r="E69" s="105"/>
      <c r="F69" s="105"/>
      <c r="G69" s="105"/>
      <c r="H69" s="105"/>
      <c r="I69" s="105"/>
      <c r="J69" s="105"/>
      <c r="K69" s="105"/>
      <c r="L69" s="105"/>
      <c r="M69" s="105"/>
      <c r="N69" s="105"/>
      <c r="O69" s="105"/>
      <c r="P69" s="105"/>
    </row>
    <row r="70" spans="1:16" x14ac:dyDescent="0.25">
      <c r="A70" s="104"/>
      <c r="B70" s="105"/>
      <c r="C70" s="105"/>
      <c r="D70" s="105"/>
      <c r="E70" s="105"/>
      <c r="F70" s="105"/>
      <c r="G70" s="105"/>
      <c r="H70" s="105"/>
      <c r="I70" s="105"/>
      <c r="J70" s="105"/>
      <c r="K70" s="105"/>
      <c r="L70" s="105"/>
      <c r="M70" s="105"/>
      <c r="N70" s="105"/>
      <c r="O70" s="105"/>
      <c r="P70" s="105"/>
    </row>
    <row r="71" spans="1:16" x14ac:dyDescent="0.25">
      <c r="A71" s="104"/>
      <c r="B71" s="105"/>
      <c r="C71" s="105"/>
      <c r="D71" s="105"/>
      <c r="E71" s="105"/>
      <c r="F71" s="105"/>
      <c r="G71" s="105"/>
      <c r="H71" s="105"/>
      <c r="I71" s="105"/>
      <c r="J71" s="105"/>
      <c r="K71" s="105"/>
      <c r="L71" s="105"/>
      <c r="M71" s="105"/>
      <c r="N71" s="105"/>
      <c r="O71" s="105"/>
      <c r="P71" s="105"/>
    </row>
    <row r="72" spans="1:16" x14ac:dyDescent="0.25">
      <c r="A72" s="104"/>
      <c r="B72" s="105"/>
      <c r="C72" s="105"/>
      <c r="D72" s="105"/>
      <c r="E72" s="105"/>
      <c r="F72" s="105"/>
      <c r="G72" s="105"/>
      <c r="H72" s="105"/>
      <c r="I72" s="105"/>
      <c r="J72" s="105"/>
      <c r="K72" s="105"/>
      <c r="L72" s="105"/>
      <c r="M72" s="105"/>
      <c r="N72" s="105"/>
      <c r="O72" s="105"/>
      <c r="P72" s="105"/>
    </row>
    <row r="73" spans="1:16" x14ac:dyDescent="0.25">
      <c r="A73" s="104"/>
      <c r="B73" s="105"/>
      <c r="C73" s="105"/>
      <c r="D73" s="105"/>
      <c r="E73" s="105"/>
      <c r="F73" s="105"/>
      <c r="G73" s="105"/>
      <c r="H73" s="105"/>
      <c r="I73" s="105"/>
      <c r="J73" s="105"/>
      <c r="K73" s="105"/>
      <c r="L73" s="105"/>
      <c r="M73" s="105"/>
      <c r="N73" s="105"/>
      <c r="O73" s="105"/>
      <c r="P73" s="105"/>
    </row>
    <row r="74" spans="1:16" x14ac:dyDescent="0.25">
      <c r="A74" s="104"/>
      <c r="B74" s="105"/>
      <c r="C74" s="105"/>
      <c r="D74" s="105"/>
      <c r="E74" s="105"/>
      <c r="F74" s="105"/>
      <c r="G74" s="105"/>
      <c r="H74" s="105"/>
      <c r="I74" s="105"/>
      <c r="J74" s="105"/>
      <c r="K74" s="105"/>
      <c r="L74" s="105"/>
      <c r="M74" s="105"/>
      <c r="N74" s="105"/>
      <c r="O74" s="105"/>
      <c r="P74" s="105"/>
    </row>
  </sheetData>
  <sheetProtection password="C317" sheet="1" objects="1" scenarios="1"/>
  <mergeCells count="16">
    <mergeCell ref="A72:P72"/>
    <mergeCell ref="A73:P73"/>
    <mergeCell ref="A74:P74"/>
    <mergeCell ref="A1:H1"/>
    <mergeCell ref="K1:P1"/>
    <mergeCell ref="A68:P68"/>
    <mergeCell ref="A69:P69"/>
    <mergeCell ref="A70:P70"/>
    <mergeCell ref="A71:P71"/>
    <mergeCell ref="I3:P3"/>
    <mergeCell ref="A65:P65"/>
    <mergeCell ref="A66:P66"/>
    <mergeCell ref="A67:P67"/>
    <mergeCell ref="B3:H3"/>
    <mergeCell ref="B5:C5"/>
    <mergeCell ref="B6:C6"/>
  </mergeCells>
  <phoneticPr fontId="0" type="noConversion"/>
  <conditionalFormatting sqref="I9:K53">
    <cfRule type="cellIs" dxfId="8" priority="1" stopIfTrue="1" operator="greaterThan">
      <formula>0</formula>
    </cfRule>
  </conditionalFormatting>
  <conditionalFormatting sqref="C9:C53 N9:N53">
    <cfRule type="cellIs" dxfId="7" priority="2" stopIfTrue="1" operator="lessThan">
      <formula>0</formula>
    </cfRule>
  </conditionalFormatting>
  <conditionalFormatting sqref="F9:F53">
    <cfRule type="expression" dxfId="6" priority="3" stopIfTrue="1">
      <formula>AND(NOT(OR($E9=0,$E9="")),OR($F9&lt;0,$F9&gt;=1))</formula>
    </cfRule>
  </conditionalFormatting>
  <conditionalFormatting sqref="G9:G53">
    <cfRule type="expression" dxfId="5" priority="4" stopIfTrue="1">
      <formula>AND(NOT(OR($E9=0,$E9="")),OR($G9&gt;1,$G9&lt;0))</formula>
    </cfRule>
    <cfRule type="expression" dxfId="4" priority="5" stopIfTrue="1">
      <formula>AND(NOT(OR($E9=0,$E9="")),$G9=0)</formula>
    </cfRule>
  </conditionalFormatting>
  <conditionalFormatting sqref="B9:B53">
    <cfRule type="cellIs" dxfId="3" priority="6" stopIfTrue="1" operator="lessThan">
      <formula>0</formula>
    </cfRule>
    <cfRule type="expression" dxfId="2" priority="7" stopIfTrue="1">
      <formula>AND($B9=0,NOT($C9=0))</formula>
    </cfRule>
  </conditionalFormatting>
  <conditionalFormatting sqref="D9:D53">
    <cfRule type="cellIs" dxfId="1" priority="8" stopIfTrue="1" operator="lessThan">
      <formula>0</formula>
    </cfRule>
    <cfRule type="expression" dxfId="0" priority="9" stopIfTrue="1">
      <formula>OR(AND($B$6="exkl. MWST",NOT(B9=0),NOT(D9=0)),AND($B$6="inkl. MWST",NOT(B9=0),OR(D9=0,D9="")))</formula>
    </cfRule>
  </conditionalFormatting>
  <dataValidations count="14">
    <dataValidation allowBlank="1" showInputMessage="1" showErrorMessage="1" prompt="Bei Auftragsvolumen, welches nicht als &quot;Einheit x Menge&quot; definiert wird, ist unter Einheit &quot;1&quot; unter unter Menge der Auftragswert einzugeben." sqref="B9:C53"/>
    <dataValidation allowBlank="1" showInputMessage="1" showErrorMessage="1" prompt="Rechnung an den Kunden, soweit bis zum Stichtag erfolgt und den entspr. Auftrag betreffend (exkl. MWST). Ob eine Rechnung am Stichtag offen oder bereits bezahlt ist, spielt keine Rolle. Eingabe als negativer Betrag." sqref="I9:I53"/>
    <dataValidation allowBlank="1" showInputMessage="1" showErrorMessage="1" prompt="Wenn z.B. weniger als der Aufwand fakturiert werden kann, weil der Auftrag schlecht lief oder zu günstig offeriert wurde. _x000a_Eine Überfakturierung darf bei angefangenen Arbeiten nicht berücksichtigt werden (Handelsrecht)!" sqref="K9:K53"/>
    <dataValidation allowBlank="1" showInputMessage="1" showErrorMessage="1" prompt="Eingabe Stichtag" sqref="B3:H3"/>
    <dataValidation allowBlank="1" showInputMessage="1" showErrorMessage="1" prompt="Mehrwertsteuersatz, sofern Wert der geleisteten Arbeit in Kolonnen B/C inkl. MWST ausgewiesen wird. Achtung: Bei saldopauschaler Abrechnung ist nicht der Saldosteuersatz, sondern der auf der Rechnung ausgewiesene MWST-Satz einzugeben!" sqref="D9"/>
    <dataValidation allowBlank="1" showInputMessage="1" showErrorMessage="1" prompt="Sachbearbeiter, Erstellungsdatum" sqref="K1:P1"/>
    <dataValidation type="list" allowBlank="1" showInputMessage="1" showErrorMessage="1" sqref="B6">
      <formula1>"inkl. MWST,exkl. MWST"</formula1>
    </dataValidation>
    <dataValidation allowBlank="1" showInputMessage="1" showErrorMessage="1" prompt="Rechnungsbetrag, welcher von Dritten im Zusammenhang mit dem Auftrag gestellt wurde oder noch erwartet wird (Materialeinkauf, Drittleistungen), exkl. MWST._x000a_Eingabe als negativer Betrag." sqref="J9:J53"/>
    <dataValidation allowBlank="1" showInputMessage="1" showErrorMessage="1" promptTitle="ACHTUNG HINTERLEGTE FORMEL" prompt="Durch Eingabe wird die Formel zerstört! _x000a_Üblicher Anteil Risiko &amp; Gewinn an der Auftragssumme. Der Vorschlag wird aus Zelle E7 übernommen._x000a_Eingabe als positiver %-Wert." sqref="F9:F53"/>
    <dataValidation allowBlank="1" showInputMessage="1" showErrorMessage="1" prompt="Eingabe Arbeitsfortschritt des jeweiligen Auftrages in %, d.h. Anteil des Wertes der bereits erbrachten Leistungen an den Gesamtleistungen." sqref="G9:G53"/>
    <dataValidation allowBlank="1" showInputMessage="1" showErrorMessage="1" promptTitle="ACHTUNG HINTERLEGTE FORMEL" prompt="Eingabe zerstört die Formel! _x000a_Eingabe Mehrwertsteuersatz, sofern Wert der geleisteten Arbeit in Kolonnen B/C inkl. MWST ausgewiesen wird. _x000a_Bei saldopauschaler Abrechnung nicht Saldosteuersatz, sondern auf der Rechnung ausgewiesenen MWST-Satz eingeben!" sqref="D10:D53"/>
    <dataValidation allowBlank="1" showInputMessage="1" showErrorMessage="1" promptTitle="ACHTUNG" prompt="Einfügen zusätzlicher Zeilen ist ausschliesslich zwischen der 2. und vorletzten Position der Liste gestattet (erste/letzte Zeile der Liste haben andere Formeln!)._x000a_Es muss eine vorbestandene Zeile bis und mit Spalte R auf die neuen Zeilen kopiert werden!" sqref="A9:A53"/>
    <dataValidation allowBlank="1" showInputMessage="1" showErrorMessage="1" prompt="Eingabe Kontonummer" sqref="B57:B62"/>
    <dataValidation type="list" allowBlank="1" showInputMessage="1" showErrorMessage="1" prompt="Die Kontonummern, welche zur Verfügung stehen (maximal 6 Stück) können unten, auf der linken Seite der Tabelle erfasst werden." sqref="O9:O53">
      <formula1>$T$1:$T$6</formula1>
    </dataValidation>
  </dataValidations>
  <pageMargins left="0.39370078740157483" right="0.59055118110236227" top="0.59055118110236227" bottom="0.47244094488188981" header="0.39370078740157483" footer="0.19685039370078741"/>
  <pageSetup paperSize="9" scale="75" fitToHeight="0" orientation="landscape" blackAndWhite="1" horizontalDpi="4294967292" r:id="rId1"/>
  <headerFooter alignWithMargins="0">
    <oddHeader>&amp;R&amp;8S. &amp;P</oddHeader>
    <oddFooter>&amp;C&amp;8&amp;D (Druckdatum)&amp;R&amp;8KMU Partner Group</oddFooter>
  </headerFooter>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workbookViewId="0">
      <selection activeCell="A10" sqref="A10"/>
    </sheetView>
  </sheetViews>
  <sheetFormatPr baseColWidth="10" defaultRowHeight="13.2" x14ac:dyDescent="0.25"/>
  <cols>
    <col min="1" max="1" width="51.44140625" style="2" customWidth="1"/>
    <col min="2" max="2" width="7.6640625" style="1" customWidth="1"/>
    <col min="3" max="3" width="12.6640625" style="1" customWidth="1"/>
    <col min="4" max="4" width="10.6640625" style="1" customWidth="1"/>
    <col min="5" max="5" width="6.6640625" customWidth="1"/>
  </cols>
  <sheetData>
    <row r="1" spans="1:7" ht="13.8" x14ac:dyDescent="0.25">
      <c r="A1" s="120" t="str">
        <f>Detail!A1</f>
        <v>Firma</v>
      </c>
      <c r="B1" s="121"/>
      <c r="C1" s="121"/>
      <c r="D1" s="121"/>
    </row>
    <row r="2" spans="1:7" x14ac:dyDescent="0.25">
      <c r="A2" s="4"/>
      <c r="B2" s="4"/>
      <c r="C2" s="4"/>
      <c r="D2" s="4"/>
    </row>
    <row r="3" spans="1:7" x14ac:dyDescent="0.25">
      <c r="A3" s="4"/>
      <c r="B3" s="4"/>
      <c r="C3" s="4"/>
      <c r="D3" s="4"/>
    </row>
    <row r="4" spans="1:7" ht="17.399999999999999" x14ac:dyDescent="0.3">
      <c r="A4" s="88" t="s">
        <v>4</v>
      </c>
      <c r="B4" s="122">
        <f>Detail!B3</f>
        <v>43830</v>
      </c>
      <c r="C4" s="122"/>
      <c r="D4" s="122"/>
    </row>
    <row r="7" spans="1:7" x14ac:dyDescent="0.25">
      <c r="A7" s="123" t="s">
        <v>2</v>
      </c>
      <c r="B7" s="82"/>
      <c r="C7" s="83" t="s">
        <v>40</v>
      </c>
      <c r="D7" s="125" t="s">
        <v>41</v>
      </c>
    </row>
    <row r="8" spans="1:7" x14ac:dyDescent="0.25">
      <c r="A8" s="124"/>
      <c r="B8" s="82"/>
      <c r="C8" s="83" t="s">
        <v>1</v>
      </c>
      <c r="D8" s="126"/>
    </row>
    <row r="9" spans="1:7" ht="6" customHeight="1" x14ac:dyDescent="0.25">
      <c r="A9" s="81"/>
      <c r="B9" s="82"/>
      <c r="C9" s="84"/>
      <c r="D9" s="90"/>
    </row>
    <row r="10" spans="1:7" x14ac:dyDescent="0.25">
      <c r="A10" s="85" t="str">
        <f>IF(OR(Detail!A9=0,Detail!A9=""),"",Detail!A9)</f>
        <v/>
      </c>
      <c r="B10" s="82"/>
      <c r="C10" s="89" t="str">
        <f>IF(OR(Detail!N9=0,Detail!N9=""),"",Detail!N9)</f>
        <v/>
      </c>
      <c r="D10" s="91" t="str">
        <f>IF(OR(Detail!O9=0,Detail!O9=""),"",Detail!O9)</f>
        <v/>
      </c>
      <c r="G10" s="77"/>
    </row>
    <row r="11" spans="1:7" x14ac:dyDescent="0.25">
      <c r="A11" s="85" t="str">
        <f>IF(OR(Detail!A10=0,Detail!A10=""),"",Detail!A10)</f>
        <v/>
      </c>
      <c r="B11" s="82"/>
      <c r="C11" s="89" t="str">
        <f>IF(OR(Detail!N10=0,Detail!N10=""),"",Detail!N10)</f>
        <v/>
      </c>
      <c r="D11" s="91" t="str">
        <f>IF(OR(Detail!O10=0,Detail!O10=""),"",Detail!O10)</f>
        <v/>
      </c>
      <c r="G11" s="77"/>
    </row>
    <row r="12" spans="1:7" x14ac:dyDescent="0.25">
      <c r="A12" s="85" t="str">
        <f>IF(OR(Detail!A11=0,Detail!A11=""),"",Detail!A11)</f>
        <v/>
      </c>
      <c r="B12" s="82"/>
      <c r="C12" s="89" t="str">
        <f>IF(OR(Detail!N11=0,Detail!N11=""),"",Detail!N11)</f>
        <v/>
      </c>
      <c r="D12" s="91" t="str">
        <f>IF(OR(Detail!O11=0,Detail!O11=""),"",Detail!O11)</f>
        <v/>
      </c>
      <c r="G12" s="77"/>
    </row>
    <row r="13" spans="1:7" x14ac:dyDescent="0.25">
      <c r="A13" s="85" t="str">
        <f>IF(OR(Detail!A12=0,Detail!A12=""),"",Detail!A12)</f>
        <v/>
      </c>
      <c r="B13" s="82"/>
      <c r="C13" s="89" t="str">
        <f>IF(OR(Detail!N12=0,Detail!N12=""),"",Detail!N12)</f>
        <v/>
      </c>
      <c r="D13" s="91" t="str">
        <f>IF(OR(Detail!O12=0,Detail!O12=""),"",Detail!O12)</f>
        <v/>
      </c>
    </row>
    <row r="14" spans="1:7" x14ac:dyDescent="0.25">
      <c r="A14" s="85" t="str">
        <f>IF(OR(Detail!A13=0,Detail!A13=""),"",Detail!A13)</f>
        <v/>
      </c>
      <c r="B14" s="82"/>
      <c r="C14" s="89" t="str">
        <f>IF(OR(Detail!N13=0,Detail!N13=""),"",Detail!N13)</f>
        <v/>
      </c>
      <c r="D14" s="91" t="str">
        <f>IF(OR(Detail!O13=0,Detail!O13=""),"",Detail!O13)</f>
        <v/>
      </c>
    </row>
    <row r="15" spans="1:7" x14ac:dyDescent="0.25">
      <c r="A15" s="85" t="str">
        <f>IF(OR(Detail!A14=0,Detail!A14=""),"",Detail!A14)</f>
        <v/>
      </c>
      <c r="B15" s="82"/>
      <c r="C15" s="89" t="str">
        <f>IF(OR(Detail!N14=0,Detail!N14=""),"",Detail!N14)</f>
        <v/>
      </c>
      <c r="D15" s="91" t="str">
        <f>IF(OR(Detail!O14=0,Detail!O14=""),"",Detail!O14)</f>
        <v/>
      </c>
    </row>
    <row r="16" spans="1:7" x14ac:dyDescent="0.25">
      <c r="A16" s="85" t="str">
        <f>IF(OR(Detail!A15=0,Detail!A15=""),"",Detail!A15)</f>
        <v/>
      </c>
      <c r="B16" s="82"/>
      <c r="C16" s="89" t="str">
        <f>IF(OR(Detail!N15=0,Detail!N15=""),"",Detail!N15)</f>
        <v/>
      </c>
      <c r="D16" s="91" t="str">
        <f>IF(OR(Detail!O15=0,Detail!O15=""),"",Detail!O15)</f>
        <v/>
      </c>
    </row>
    <row r="17" spans="1:4" x14ac:dyDescent="0.25">
      <c r="A17" s="85" t="str">
        <f>IF(OR(Detail!A16=0,Detail!A16=""),"",Detail!A16)</f>
        <v/>
      </c>
      <c r="B17" s="82"/>
      <c r="C17" s="89" t="str">
        <f>IF(OR(Detail!N16=0,Detail!N16=""),"",Detail!N16)</f>
        <v/>
      </c>
      <c r="D17" s="91" t="str">
        <f>IF(OR(Detail!O16=0,Detail!O16=""),"",Detail!O16)</f>
        <v/>
      </c>
    </row>
    <row r="18" spans="1:4" x14ac:dyDescent="0.25">
      <c r="A18" s="85" t="str">
        <f>IF(OR(Detail!A17=0,Detail!A17=""),"",Detail!A17)</f>
        <v/>
      </c>
      <c r="B18" s="82"/>
      <c r="C18" s="89" t="str">
        <f>IF(OR(Detail!N17=0,Detail!N17=""),"",Detail!N17)</f>
        <v/>
      </c>
      <c r="D18" s="91" t="str">
        <f>IF(OR(Detail!O17=0,Detail!O17=""),"",Detail!O17)</f>
        <v/>
      </c>
    </row>
    <row r="19" spans="1:4" x14ac:dyDescent="0.25">
      <c r="A19" s="85" t="str">
        <f>IF(OR(Detail!A18=0,Detail!A18=""),"",Detail!A18)</f>
        <v/>
      </c>
      <c r="B19" s="82"/>
      <c r="C19" s="89" t="str">
        <f>IF(OR(Detail!N18=0,Detail!N18=""),"",Detail!N18)</f>
        <v/>
      </c>
      <c r="D19" s="91" t="str">
        <f>IF(OR(Detail!O18=0,Detail!O18=""),"",Detail!O18)</f>
        <v/>
      </c>
    </row>
    <row r="20" spans="1:4" x14ac:dyDescent="0.25">
      <c r="A20" s="85" t="str">
        <f>IF(OR(Detail!A19=0,Detail!A19=""),"",Detail!A19)</f>
        <v/>
      </c>
      <c r="B20" s="82"/>
      <c r="C20" s="89" t="str">
        <f>IF(OR(Detail!N19=0,Detail!N19=""),"",Detail!N19)</f>
        <v/>
      </c>
      <c r="D20" s="91" t="str">
        <f>IF(OR(Detail!O19=0,Detail!O19=""),"",Detail!O19)</f>
        <v/>
      </c>
    </row>
    <row r="21" spans="1:4" x14ac:dyDescent="0.25">
      <c r="A21" s="85" t="str">
        <f>IF(OR(Detail!A20=0,Detail!A20=""),"",Detail!A20)</f>
        <v/>
      </c>
      <c r="B21" s="82"/>
      <c r="C21" s="89" t="str">
        <f>IF(OR(Detail!N20=0,Detail!N20=""),"",Detail!N20)</f>
        <v/>
      </c>
      <c r="D21" s="91" t="str">
        <f>IF(OR(Detail!O20=0,Detail!O20=""),"",Detail!O20)</f>
        <v/>
      </c>
    </row>
    <row r="22" spans="1:4" x14ac:dyDescent="0.25">
      <c r="A22" s="85" t="str">
        <f>IF(OR(Detail!A21=0,Detail!A21=""),"",Detail!A21)</f>
        <v/>
      </c>
      <c r="B22" s="82"/>
      <c r="C22" s="89" t="str">
        <f>IF(OR(Detail!N21=0,Detail!N21=""),"",Detail!N21)</f>
        <v/>
      </c>
      <c r="D22" s="91" t="str">
        <f>IF(OR(Detail!O21=0,Detail!O21=""),"",Detail!O21)</f>
        <v/>
      </c>
    </row>
    <row r="23" spans="1:4" x14ac:dyDescent="0.25">
      <c r="A23" s="85" t="str">
        <f>IF(OR(Detail!A22=0,Detail!A22=""),"",Detail!A22)</f>
        <v/>
      </c>
      <c r="B23" s="82"/>
      <c r="C23" s="89" t="str">
        <f>IF(OR(Detail!N22=0,Detail!N22=""),"",Detail!N22)</f>
        <v/>
      </c>
      <c r="D23" s="91" t="str">
        <f>IF(OR(Detail!O22=0,Detail!O22=""),"",Detail!O22)</f>
        <v/>
      </c>
    </row>
    <row r="24" spans="1:4" x14ac:dyDescent="0.25">
      <c r="A24" s="85" t="str">
        <f>IF(OR(Detail!A23=0,Detail!A23=""),"",Detail!A23)</f>
        <v/>
      </c>
      <c r="B24" s="82"/>
      <c r="C24" s="89" t="str">
        <f>IF(OR(Detail!N23=0,Detail!N23=""),"",Detail!N23)</f>
        <v/>
      </c>
      <c r="D24" s="91" t="str">
        <f>IF(OR(Detail!O23=0,Detail!O23=""),"",Detail!O23)</f>
        <v/>
      </c>
    </row>
    <row r="25" spans="1:4" x14ac:dyDescent="0.25">
      <c r="A25" s="85" t="str">
        <f>IF(OR(Detail!A24=0,Detail!A24=""),"",Detail!A24)</f>
        <v/>
      </c>
      <c r="B25" s="82"/>
      <c r="C25" s="89" t="str">
        <f>IF(OR(Detail!N24=0,Detail!N24=""),"",Detail!N24)</f>
        <v/>
      </c>
      <c r="D25" s="91" t="str">
        <f>IF(OR(Detail!O24=0,Detail!O24=""),"",Detail!O24)</f>
        <v/>
      </c>
    </row>
    <row r="26" spans="1:4" x14ac:dyDescent="0.25">
      <c r="A26" s="85" t="str">
        <f>IF(OR(Detail!A25=0,Detail!A25=""),"",Detail!A25)</f>
        <v/>
      </c>
      <c r="B26" s="82"/>
      <c r="C26" s="89" t="str">
        <f>IF(OR(Detail!N25=0,Detail!N25=""),"",Detail!N25)</f>
        <v/>
      </c>
      <c r="D26" s="91" t="str">
        <f>IF(OR(Detail!O25=0,Detail!O25=""),"",Detail!O25)</f>
        <v/>
      </c>
    </row>
    <row r="27" spans="1:4" x14ac:dyDescent="0.25">
      <c r="A27" s="85" t="str">
        <f>IF(OR(Detail!A26=0,Detail!A26=""),"",Detail!A26)</f>
        <v/>
      </c>
      <c r="B27" s="82"/>
      <c r="C27" s="89" t="str">
        <f>IF(OR(Detail!N26=0,Detail!N26=""),"",Detail!N26)</f>
        <v/>
      </c>
      <c r="D27" s="91" t="str">
        <f>IF(OR(Detail!O26=0,Detail!O26=""),"",Detail!O26)</f>
        <v/>
      </c>
    </row>
    <row r="28" spans="1:4" x14ac:dyDescent="0.25">
      <c r="A28" s="85" t="str">
        <f>IF(OR(Detail!A27=0,Detail!A27=""),"",Detail!A27)</f>
        <v/>
      </c>
      <c r="B28" s="82"/>
      <c r="C28" s="89" t="str">
        <f>IF(OR(Detail!N27=0,Detail!N27=""),"",Detail!N27)</f>
        <v/>
      </c>
      <c r="D28" s="91" t="str">
        <f>IF(OR(Detail!O27=0,Detail!O27=""),"",Detail!O27)</f>
        <v/>
      </c>
    </row>
    <row r="29" spans="1:4" x14ac:dyDescent="0.25">
      <c r="A29" s="85" t="str">
        <f>IF(OR(Detail!A28=0,Detail!A28=""),"",Detail!A28)</f>
        <v/>
      </c>
      <c r="B29" s="82"/>
      <c r="C29" s="89" t="str">
        <f>IF(OR(Detail!N28=0,Detail!N28=""),"",Detail!N28)</f>
        <v/>
      </c>
      <c r="D29" s="91" t="str">
        <f>IF(OR(Detail!O28=0,Detail!O28=""),"",Detail!O28)</f>
        <v/>
      </c>
    </row>
    <row r="30" spans="1:4" x14ac:dyDescent="0.25">
      <c r="A30" s="85" t="str">
        <f>IF(OR(Detail!A29=0,Detail!A29=""),"",Detail!A29)</f>
        <v/>
      </c>
      <c r="B30" s="82"/>
      <c r="C30" s="89" t="str">
        <f>IF(OR(Detail!N29=0,Detail!N29=""),"",Detail!N29)</f>
        <v/>
      </c>
      <c r="D30" s="91" t="str">
        <f>IF(OR(Detail!O29=0,Detail!O29=""),"",Detail!O29)</f>
        <v/>
      </c>
    </row>
    <row r="31" spans="1:4" x14ac:dyDescent="0.25">
      <c r="A31" s="85" t="str">
        <f>IF(OR(Detail!A30=0,Detail!A30=""),"",Detail!A30)</f>
        <v/>
      </c>
      <c r="B31" s="82"/>
      <c r="C31" s="89" t="str">
        <f>IF(OR(Detail!N30=0,Detail!N30=""),"",Detail!N30)</f>
        <v/>
      </c>
      <c r="D31" s="91" t="str">
        <f>IF(OR(Detail!O30=0,Detail!O30=""),"",Detail!O30)</f>
        <v/>
      </c>
    </row>
    <row r="32" spans="1:4" x14ac:dyDescent="0.25">
      <c r="A32" s="85" t="str">
        <f>IF(OR(Detail!A31=0,Detail!A31=""),"",Detail!A31)</f>
        <v/>
      </c>
      <c r="B32" s="82"/>
      <c r="C32" s="89" t="str">
        <f>IF(OR(Detail!N31=0,Detail!N31=""),"",Detail!N31)</f>
        <v/>
      </c>
      <c r="D32" s="91" t="str">
        <f>IF(OR(Detail!O31=0,Detail!O31=""),"",Detail!O31)</f>
        <v/>
      </c>
    </row>
    <row r="33" spans="1:4" x14ac:dyDescent="0.25">
      <c r="A33" s="85" t="str">
        <f>IF(OR(Detail!A32=0,Detail!A32=""),"",Detail!A32)</f>
        <v/>
      </c>
      <c r="B33" s="82"/>
      <c r="C33" s="89" t="str">
        <f>IF(OR(Detail!N32=0,Detail!N32=""),"",Detail!N32)</f>
        <v/>
      </c>
      <c r="D33" s="91" t="str">
        <f>IF(OR(Detail!O32=0,Detail!O32=""),"",Detail!O32)</f>
        <v/>
      </c>
    </row>
    <row r="34" spans="1:4" x14ac:dyDescent="0.25">
      <c r="A34" s="85" t="str">
        <f>IF(OR(Detail!A33=0,Detail!A33=""),"",Detail!A33)</f>
        <v/>
      </c>
      <c r="B34" s="82"/>
      <c r="C34" s="89" t="str">
        <f>IF(OR(Detail!N33=0,Detail!N33=""),"",Detail!N33)</f>
        <v/>
      </c>
      <c r="D34" s="91" t="str">
        <f>IF(OR(Detail!O33=0,Detail!O33=""),"",Detail!O33)</f>
        <v/>
      </c>
    </row>
    <row r="35" spans="1:4" x14ac:dyDescent="0.25">
      <c r="A35" s="85" t="str">
        <f>IF(OR(Detail!A34=0,Detail!A34=""),"",Detail!A34)</f>
        <v/>
      </c>
      <c r="B35" s="82"/>
      <c r="C35" s="89" t="str">
        <f>IF(OR(Detail!N34=0,Detail!N34=""),"",Detail!N34)</f>
        <v/>
      </c>
      <c r="D35" s="91" t="str">
        <f>IF(OR(Detail!O34=0,Detail!O34=""),"",Detail!O34)</f>
        <v/>
      </c>
    </row>
    <row r="36" spans="1:4" x14ac:dyDescent="0.25">
      <c r="A36" s="85" t="str">
        <f>IF(OR(Detail!A35=0,Detail!A35=""),"",Detail!A35)</f>
        <v/>
      </c>
      <c r="B36" s="82"/>
      <c r="C36" s="89" t="str">
        <f>IF(OR(Detail!N35=0,Detail!N35=""),"",Detail!N35)</f>
        <v/>
      </c>
      <c r="D36" s="91" t="str">
        <f>IF(OR(Detail!O35=0,Detail!O35=""),"",Detail!O35)</f>
        <v/>
      </c>
    </row>
    <row r="37" spans="1:4" x14ac:dyDescent="0.25">
      <c r="A37" s="85" t="str">
        <f>IF(OR(Detail!A36=0,Detail!A36=""),"",Detail!A36)</f>
        <v/>
      </c>
      <c r="B37" s="82"/>
      <c r="C37" s="89" t="str">
        <f>IF(OR(Detail!N36=0,Detail!N36=""),"",Detail!N36)</f>
        <v/>
      </c>
      <c r="D37" s="91" t="str">
        <f>IF(OR(Detail!O36=0,Detail!O36=""),"",Detail!O36)</f>
        <v/>
      </c>
    </row>
    <row r="38" spans="1:4" x14ac:dyDescent="0.25">
      <c r="A38" s="85" t="str">
        <f>IF(OR(Detail!A37=0,Detail!A37=""),"",Detail!A37)</f>
        <v/>
      </c>
      <c r="B38" s="82"/>
      <c r="C38" s="89" t="str">
        <f>IF(OR(Detail!N37=0,Detail!N37=""),"",Detail!N37)</f>
        <v/>
      </c>
      <c r="D38" s="91" t="str">
        <f>IF(OR(Detail!O37=0,Detail!O37=""),"",Detail!O37)</f>
        <v/>
      </c>
    </row>
    <row r="39" spans="1:4" x14ac:dyDescent="0.25">
      <c r="A39" s="85" t="str">
        <f>IF(OR(Detail!A38=0,Detail!A38=""),"",Detail!A38)</f>
        <v/>
      </c>
      <c r="B39" s="82"/>
      <c r="C39" s="89" t="str">
        <f>IF(OR(Detail!N38=0,Detail!N38=""),"",Detail!N38)</f>
        <v/>
      </c>
      <c r="D39" s="91" t="str">
        <f>IF(OR(Detail!O38=0,Detail!O38=""),"",Detail!O38)</f>
        <v/>
      </c>
    </row>
    <row r="40" spans="1:4" x14ac:dyDescent="0.25">
      <c r="A40" s="85" t="str">
        <f>IF(OR(Detail!A39=0,Detail!A39=""),"",Detail!A39)</f>
        <v/>
      </c>
      <c r="B40" s="82"/>
      <c r="C40" s="89" t="str">
        <f>IF(OR(Detail!N39=0,Detail!N39=""),"",Detail!N39)</f>
        <v/>
      </c>
      <c r="D40" s="91" t="str">
        <f>IF(OR(Detail!O39=0,Detail!O39=""),"",Detail!O39)</f>
        <v/>
      </c>
    </row>
    <row r="41" spans="1:4" x14ac:dyDescent="0.25">
      <c r="A41" s="85" t="str">
        <f>IF(OR(Detail!A40=0,Detail!A40=""),"",Detail!A40)</f>
        <v/>
      </c>
      <c r="B41" s="82"/>
      <c r="C41" s="89" t="str">
        <f>IF(OR(Detail!N40=0,Detail!N40=""),"",Detail!N40)</f>
        <v/>
      </c>
      <c r="D41" s="91" t="str">
        <f>IF(OR(Detail!O40=0,Detail!O40=""),"",Detail!O40)</f>
        <v/>
      </c>
    </row>
    <row r="42" spans="1:4" x14ac:dyDescent="0.25">
      <c r="A42" s="85" t="str">
        <f>IF(OR(Detail!A41=0,Detail!A41=""),"",Detail!A41)</f>
        <v/>
      </c>
      <c r="B42" s="82"/>
      <c r="C42" s="89" t="str">
        <f>IF(OR(Detail!N41=0,Detail!N41=""),"",Detail!N41)</f>
        <v/>
      </c>
      <c r="D42" s="91" t="str">
        <f>IF(OR(Detail!O41=0,Detail!O41=""),"",Detail!O41)</f>
        <v/>
      </c>
    </row>
    <row r="43" spans="1:4" x14ac:dyDescent="0.25">
      <c r="A43" s="85" t="str">
        <f>IF(OR(Detail!A42=0,Detail!A42=""),"",Detail!A42)</f>
        <v/>
      </c>
      <c r="B43" s="82"/>
      <c r="C43" s="89" t="str">
        <f>IF(OR(Detail!N42=0,Detail!N42=""),"",Detail!N42)</f>
        <v/>
      </c>
      <c r="D43" s="91" t="str">
        <f>IF(OR(Detail!O42=0,Detail!O42=""),"",Detail!O42)</f>
        <v/>
      </c>
    </row>
    <row r="44" spans="1:4" x14ac:dyDescent="0.25">
      <c r="A44" s="85" t="str">
        <f>IF(OR(Detail!A43=0,Detail!A43=""),"",Detail!A43)</f>
        <v/>
      </c>
      <c r="B44" s="82"/>
      <c r="C44" s="89" t="str">
        <f>IF(OR(Detail!N43=0,Detail!N43=""),"",Detail!N43)</f>
        <v/>
      </c>
      <c r="D44" s="91" t="str">
        <f>IF(OR(Detail!O43=0,Detail!O43=""),"",Detail!O43)</f>
        <v/>
      </c>
    </row>
    <row r="45" spans="1:4" x14ac:dyDescent="0.25">
      <c r="A45" s="85" t="str">
        <f>IF(OR(Detail!A44=0,Detail!A44=""),"",Detail!A44)</f>
        <v/>
      </c>
      <c r="B45" s="82"/>
      <c r="C45" s="89" t="str">
        <f>IF(OR(Detail!N44=0,Detail!N44=""),"",Detail!N44)</f>
        <v/>
      </c>
      <c r="D45" s="91" t="str">
        <f>IF(OR(Detail!O44=0,Detail!O44=""),"",Detail!O44)</f>
        <v/>
      </c>
    </row>
    <row r="46" spans="1:4" x14ac:dyDescent="0.25">
      <c r="A46" s="85" t="str">
        <f>IF(OR(Detail!A45=0,Detail!A45=""),"",Detail!A45)</f>
        <v/>
      </c>
      <c r="B46" s="82"/>
      <c r="C46" s="89" t="str">
        <f>IF(OR(Detail!N45=0,Detail!N45=""),"",Detail!N45)</f>
        <v/>
      </c>
      <c r="D46" s="91" t="str">
        <f>IF(OR(Detail!O45=0,Detail!O45=""),"",Detail!O45)</f>
        <v/>
      </c>
    </row>
    <row r="47" spans="1:4" x14ac:dyDescent="0.25">
      <c r="A47" s="85" t="str">
        <f>IF(OR(Detail!A46=0,Detail!A46=""),"",Detail!A46)</f>
        <v/>
      </c>
      <c r="B47" s="82"/>
      <c r="C47" s="89" t="str">
        <f>IF(OR(Detail!N46=0,Detail!N46=""),"",Detail!N46)</f>
        <v/>
      </c>
      <c r="D47" s="91" t="str">
        <f>IF(OR(Detail!O46=0,Detail!O46=""),"",Detail!O46)</f>
        <v/>
      </c>
    </row>
    <row r="48" spans="1:4" x14ac:dyDescent="0.25">
      <c r="A48" s="85" t="str">
        <f>IF(OR(Detail!A47=0,Detail!A47=""),"",Detail!A47)</f>
        <v/>
      </c>
      <c r="B48" s="82"/>
      <c r="C48" s="89" t="str">
        <f>IF(OR(Detail!N47=0,Detail!N47=""),"",Detail!N47)</f>
        <v/>
      </c>
      <c r="D48" s="91" t="str">
        <f>IF(OR(Detail!O47=0,Detail!O47=""),"",Detail!O47)</f>
        <v/>
      </c>
    </row>
    <row r="49" spans="1:4" x14ac:dyDescent="0.25">
      <c r="A49" s="85" t="str">
        <f>IF(OR(Detail!A48=0,Detail!A48=""),"",Detail!A48)</f>
        <v/>
      </c>
      <c r="B49" s="82"/>
      <c r="C49" s="89" t="str">
        <f>IF(OR(Detail!N48=0,Detail!N48=""),"",Detail!N48)</f>
        <v/>
      </c>
      <c r="D49" s="91" t="str">
        <f>IF(OR(Detail!O48=0,Detail!O48=""),"",Detail!O48)</f>
        <v/>
      </c>
    </row>
    <row r="50" spans="1:4" x14ac:dyDescent="0.25">
      <c r="A50" s="85" t="str">
        <f>IF(OR(Detail!A49=0,Detail!A49=""),"",Detail!A49)</f>
        <v/>
      </c>
      <c r="B50" s="82"/>
      <c r="C50" s="89" t="str">
        <f>IF(OR(Detail!N49=0,Detail!N49=""),"",Detail!N49)</f>
        <v/>
      </c>
      <c r="D50" s="91" t="str">
        <f>IF(OR(Detail!O49=0,Detail!O49=""),"",Detail!O49)</f>
        <v/>
      </c>
    </row>
    <row r="51" spans="1:4" x14ac:dyDescent="0.25">
      <c r="A51" s="85" t="str">
        <f>IF(OR(Detail!A50=0,Detail!A50=""),"",Detail!A50)</f>
        <v/>
      </c>
      <c r="B51" s="82"/>
      <c r="C51" s="89" t="str">
        <f>IF(OR(Detail!N50=0,Detail!N50=""),"",Detail!N50)</f>
        <v/>
      </c>
      <c r="D51" s="91" t="str">
        <f>IF(OR(Detail!O50=0,Detail!O50=""),"",Detail!O50)</f>
        <v/>
      </c>
    </row>
    <row r="52" spans="1:4" x14ac:dyDescent="0.25">
      <c r="A52" s="85" t="str">
        <f>IF(OR(Detail!A51=0,Detail!A51=""),"",Detail!A51)</f>
        <v/>
      </c>
      <c r="B52" s="82"/>
      <c r="C52" s="89" t="str">
        <f>IF(OR(Detail!N51=0,Detail!N51=""),"",Detail!N51)</f>
        <v/>
      </c>
      <c r="D52" s="91" t="str">
        <f>IF(OR(Detail!O51=0,Detail!O51=""),"",Detail!O51)</f>
        <v/>
      </c>
    </row>
    <row r="53" spans="1:4" x14ac:dyDescent="0.25">
      <c r="A53" s="85" t="str">
        <f>IF(OR(Detail!A52=0,Detail!A52=""),"",Detail!A52)</f>
        <v/>
      </c>
      <c r="B53" s="82"/>
      <c r="C53" s="89" t="str">
        <f>IF(OR(Detail!N52=0,Detail!N52=""),"",Detail!N52)</f>
        <v/>
      </c>
      <c r="D53" s="91" t="str">
        <f>IF(OR(Detail!O52=0,Detail!O52=""),"",Detail!O52)</f>
        <v/>
      </c>
    </row>
    <row r="54" spans="1:4" x14ac:dyDescent="0.25">
      <c r="A54" s="85" t="str">
        <f>IF(OR(Detail!A53=0,Detail!A53=""),"",Detail!A53)</f>
        <v/>
      </c>
      <c r="B54" s="82"/>
      <c r="C54" s="89" t="str">
        <f>IF(OR(Detail!N53=0,Detail!N53=""),"",Detail!N53)</f>
        <v/>
      </c>
      <c r="D54" s="91" t="str">
        <f>IF(OR(Detail!O53=0,Detail!O53=""),"",Detail!O53)</f>
        <v/>
      </c>
    </row>
    <row r="55" spans="1:4" ht="6" customHeight="1" x14ac:dyDescent="0.25">
      <c r="A55" s="85"/>
      <c r="B55" s="82"/>
      <c r="C55" s="86"/>
      <c r="D55" s="91"/>
    </row>
    <row r="56" spans="1:4" ht="19.5" customHeight="1" thickBot="1" x14ac:dyDescent="0.3">
      <c r="A56" s="92" t="s">
        <v>42</v>
      </c>
      <c r="B56" s="82"/>
      <c r="C56" s="93">
        <f>SUM(C10:C54)</f>
        <v>0</v>
      </c>
      <c r="D56" s="87"/>
    </row>
    <row r="57" spans="1:4" ht="13.8" thickTop="1" x14ac:dyDescent="0.25"/>
    <row r="59" spans="1:4" x14ac:dyDescent="0.25">
      <c r="A59" s="94" t="str">
        <f>IF(OR(Detail!K1=0,Detail!K1=""),"",Detail!K1)</f>
        <v>Mitarbeiter, Datum</v>
      </c>
    </row>
  </sheetData>
  <sheetProtection sheet="1" objects="1" scenarios="1"/>
  <mergeCells count="4">
    <mergeCell ref="A1:D1"/>
    <mergeCell ref="B4:D4"/>
    <mergeCell ref="A7:A8"/>
    <mergeCell ref="D7:D8"/>
  </mergeCells>
  <phoneticPr fontId="0" type="noConversion"/>
  <dataValidations count="1">
    <dataValidation allowBlank="1" showInputMessage="1" showErrorMessage="1" prompt="Eingabe Stichtag" sqref="B4:D4"/>
  </dataValidations>
  <pageMargins left="0.98425196850393704" right="0.59055118110236227" top="0.59055118110236227" bottom="0.47244094488188981" header="0.39370078740157483" footer="0.19685039370078741"/>
  <pageSetup paperSize="9" fitToHeight="0" orientation="portrait" blackAndWhite="1" horizontalDpi="4294967292" r:id="rId1"/>
  <headerFooter alignWithMargins="0">
    <oddHeader>&amp;R&amp;8S. &amp;P</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Detail</vt:lpstr>
      <vt:lpstr>Abschluss</vt:lpstr>
      <vt:lpstr>Detail!Druckbereich</vt:lpstr>
      <vt:lpstr>Detail!Drucktitel</vt:lpstr>
    </vt:vector>
  </TitlesOfParts>
  <Company>Gasser Treuhand Münchringen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Hayoz</dc:creator>
  <cp:lastModifiedBy>Wolfgang Hayoz</cp:lastModifiedBy>
  <cp:lastPrinted>2020-07-03T17:54:14Z</cp:lastPrinted>
  <dcterms:created xsi:type="dcterms:W3CDTF">1999-06-04T10:12:47Z</dcterms:created>
  <dcterms:modified xsi:type="dcterms:W3CDTF">2020-07-03T18:00:49Z</dcterms:modified>
</cp:coreProperties>
</file>